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Déchets écologie hospitalière\2025\25-062 ETT DAE dont déchets ménagers\DCE\"/>
    </mc:Choice>
  </mc:AlternateContent>
  <xr:revisionPtr revIDLastSave="0" documentId="13_ncr:1_{B4EA76A2-3798-41B5-BB02-F55B647D3E58}" xr6:coauthVersionLast="47" xr6:coauthVersionMax="47" xr10:uidLastSave="{00000000-0000-0000-0000-000000000000}"/>
  <bookViews>
    <workbookView xWindow="14475" yWindow="-16320" windowWidth="29040" windowHeight="15720" xr2:uid="{9BBCF1FC-F460-41C9-8405-0419E86ED44F}"/>
  </bookViews>
  <sheets>
    <sheet name="Reporting mensuel - Site" sheetId="1" r:id="rId1"/>
    <sheet name="Liste sites" sheetId="7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4" i="1" l="1"/>
  <c r="E118" i="1"/>
  <c r="E119" i="1"/>
  <c r="E120" i="1"/>
  <c r="E121" i="1"/>
  <c r="E122" i="1"/>
  <c r="E123" i="1"/>
  <c r="E117" i="1"/>
  <c r="H114" i="1" l="1"/>
  <c r="G114" i="1"/>
  <c r="H112" i="1"/>
  <c r="G112" i="1"/>
  <c r="H109" i="1"/>
  <c r="G109" i="1"/>
  <c r="G107" i="1"/>
  <c r="H107" i="1"/>
  <c r="H105" i="1"/>
  <c r="G105" i="1"/>
  <c r="H55" i="1"/>
  <c r="G55" i="1"/>
  <c r="G113" i="1"/>
  <c r="H113" i="1" s="1"/>
  <c r="G111" i="1"/>
  <c r="H111" i="1" s="1"/>
  <c r="H110" i="1"/>
  <c r="G110" i="1"/>
  <c r="G108" i="1"/>
  <c r="H108" i="1" s="1"/>
  <c r="G106" i="1"/>
  <c r="H106" i="1" s="1"/>
  <c r="G60" i="1"/>
  <c r="H60" i="1" s="1"/>
  <c r="G61" i="1"/>
  <c r="H61" i="1"/>
  <c r="G62" i="1"/>
  <c r="H62" i="1"/>
  <c r="G63" i="1"/>
  <c r="H63" i="1" s="1"/>
  <c r="G64" i="1"/>
  <c r="H64" i="1" s="1"/>
  <c r="G65" i="1"/>
  <c r="H65" i="1"/>
  <c r="G66" i="1"/>
  <c r="H66" i="1"/>
  <c r="G67" i="1"/>
  <c r="H67" i="1" s="1"/>
  <c r="G68" i="1"/>
  <c r="H68" i="1" s="1"/>
  <c r="G69" i="1"/>
  <c r="H69" i="1"/>
  <c r="G70" i="1"/>
  <c r="H70" i="1"/>
  <c r="G71" i="1"/>
  <c r="H71" i="1" s="1"/>
  <c r="G72" i="1"/>
  <c r="H72" i="1" s="1"/>
  <c r="G73" i="1"/>
  <c r="H73" i="1"/>
  <c r="G74" i="1"/>
  <c r="H74" i="1"/>
  <c r="G75" i="1"/>
  <c r="H75" i="1" s="1"/>
  <c r="G76" i="1"/>
  <c r="H76" i="1" s="1"/>
  <c r="G77" i="1"/>
  <c r="H77" i="1"/>
  <c r="G78" i="1"/>
  <c r="H78" i="1"/>
  <c r="G79" i="1"/>
  <c r="H79" i="1" s="1"/>
  <c r="G80" i="1"/>
  <c r="H80" i="1" s="1"/>
  <c r="G81" i="1"/>
  <c r="H81" i="1"/>
  <c r="G82" i="1"/>
  <c r="H82" i="1"/>
  <c r="G83" i="1"/>
  <c r="H83" i="1" s="1"/>
  <c r="G84" i="1"/>
  <c r="H84" i="1" s="1"/>
  <c r="G85" i="1"/>
  <c r="H85" i="1"/>
  <c r="G86" i="1"/>
  <c r="H86" i="1"/>
  <c r="G87" i="1"/>
  <c r="H87" i="1" s="1"/>
  <c r="G88" i="1"/>
  <c r="H88" i="1" s="1"/>
  <c r="G89" i="1"/>
  <c r="H89" i="1"/>
  <c r="G90" i="1"/>
  <c r="H90" i="1"/>
  <c r="G91" i="1"/>
  <c r="H91" i="1" s="1"/>
  <c r="G92" i="1"/>
  <c r="H92" i="1" s="1"/>
  <c r="G93" i="1"/>
  <c r="H93" i="1"/>
  <c r="G94" i="1"/>
  <c r="H94" i="1"/>
  <c r="G95" i="1"/>
  <c r="H95" i="1" s="1"/>
  <c r="G96" i="1"/>
  <c r="H96" i="1" s="1"/>
  <c r="G97" i="1"/>
  <c r="H97" i="1"/>
  <c r="G98" i="1"/>
  <c r="H98" i="1"/>
  <c r="G99" i="1"/>
  <c r="H99" i="1" s="1"/>
  <c r="G100" i="1"/>
  <c r="H100" i="1" s="1"/>
  <c r="G101" i="1"/>
  <c r="H101" i="1"/>
  <c r="G102" i="1"/>
  <c r="H102" i="1"/>
  <c r="G103" i="1"/>
  <c r="H103" i="1" s="1"/>
  <c r="G104" i="1"/>
  <c r="H104" i="1" s="1"/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7" i="1"/>
  <c r="H7" i="1" s="1"/>
  <c r="H46" i="1"/>
  <c r="H47" i="1"/>
  <c r="H48" i="1"/>
  <c r="H49" i="1"/>
  <c r="H50" i="1"/>
  <c r="H51" i="1"/>
  <c r="H52" i="1"/>
  <c r="H53" i="1"/>
  <c r="H54" i="1"/>
  <c r="H56" i="1"/>
  <c r="H57" i="1"/>
  <c r="H58" i="1"/>
  <c r="H59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33" i="1"/>
  <c r="G45" i="1"/>
  <c r="H45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G35" i="1"/>
  <c r="H35" i="1" s="1"/>
  <c r="G34" i="1"/>
  <c r="H34" i="1" s="1"/>
  <c r="D3" i="1"/>
  <c r="G6" i="1" l="1"/>
  <c r="H6" i="1"/>
  <c r="G44" i="1"/>
  <c r="H36" i="1"/>
  <c r="H33" i="1" s="1"/>
  <c r="H44" i="1"/>
</calcChain>
</file>

<file path=xl/sharedStrings.xml><?xml version="1.0" encoding="utf-8"?>
<sst xmlns="http://schemas.openxmlformats.org/spreadsheetml/2006/main" count="524" uniqueCount="384">
  <si>
    <t>Libellé</t>
  </si>
  <si>
    <t>Unité</t>
  </si>
  <si>
    <t>Prix Unitaire HT (en €)</t>
  </si>
  <si>
    <t>Mise à disposition d'équipements et matériels de collecte</t>
  </si>
  <si>
    <t>Compacteur 12 m3 (+/-10%)</t>
  </si>
  <si>
    <t>Forfait mensuel</t>
  </si>
  <si>
    <t>Compacteur 20 m3 (+/-10%)</t>
  </si>
  <si>
    <t>Compacteur 24 m3 (+/-10%)</t>
  </si>
  <si>
    <t>Compacteur 30 m3 (+/-10%)</t>
  </si>
  <si>
    <t>Benne de capacité 30 m3 (+/-7%)</t>
  </si>
  <si>
    <t>Benne de capacité 30 m3 fermée (+/-7%)</t>
  </si>
  <si>
    <t>Benne de capacité 25 m3 (+/-7%)</t>
  </si>
  <si>
    <t>Benne de capacité 25 m3 fermée (+/-7%)</t>
  </si>
  <si>
    <t>Benne de capacité 20 m3 (+/-7%)</t>
  </si>
  <si>
    <t>Benne de capacité 20 m3 fermée (+/-7%)</t>
  </si>
  <si>
    <t>Benne de capacité 15 m3 (+/-7%)</t>
  </si>
  <si>
    <t>Benne de capacité 15 m3 fermée (+/-7%)</t>
  </si>
  <si>
    <t>Benne de capacité 10 m3 (+/-7%)</t>
  </si>
  <si>
    <t>Benne de capacité 10 m3 fermée (+/-7%)</t>
  </si>
  <si>
    <t>Benne (capacité particulière à préciser par le candidat)</t>
  </si>
  <si>
    <t>Contenants spécifique pour papier confidentiel</t>
  </si>
  <si>
    <t>Contenants spécifique métaux</t>
  </si>
  <si>
    <t>Releveurs basculeurs pour OMR, carton et papier</t>
  </si>
  <si>
    <t>Mise à disposition d'accessoires pour les bennes ou compacteurs : taux de remplissage et télétransmission</t>
  </si>
  <si>
    <t>Mise à disposition d'accessoires pour les bennes ou compacteurs : neutraliseur d'odeur</t>
  </si>
  <si>
    <t>Mise à disposition d'accessoires pour les bennes ou compacteurs : fermeture à clefs</t>
  </si>
  <si>
    <t>Mise à disposition ponctuelle d'un compacteur (tout type)</t>
  </si>
  <si>
    <t>Forfait hebdomadaire</t>
  </si>
  <si>
    <t>Mise à disposition ponctuelle d'une benne (tout type)</t>
  </si>
  <si>
    <t xml:space="preserve">Forfait hebdomadaire </t>
  </si>
  <si>
    <t>Lavage des compacteurs et des bennes sur demande des sites</t>
  </si>
  <si>
    <t>Forfait demi-journée</t>
  </si>
  <si>
    <t xml:space="preserve">Rail de 3 mètres </t>
  </si>
  <si>
    <t xml:space="preserve">Rail de 6 mètres </t>
  </si>
  <si>
    <t>Unitaire par enlèvement</t>
  </si>
  <si>
    <t xml:space="preserve">Traitement des DAE - Tonnage </t>
  </si>
  <si>
    <t>Traitement des OMR</t>
  </si>
  <si>
    <t>Unitaire à la tonne</t>
  </si>
  <si>
    <t>Traitement des cartons</t>
  </si>
  <si>
    <t>Traitement des papiers</t>
  </si>
  <si>
    <t>Traitement des papiers confidentiels</t>
  </si>
  <si>
    <t>Traitement du bois</t>
  </si>
  <si>
    <t>Traitement des métaux</t>
  </si>
  <si>
    <t>Traitement des verres</t>
  </si>
  <si>
    <t>Traitement des plastiques</t>
  </si>
  <si>
    <t>Traitement des encombrants</t>
  </si>
  <si>
    <t>Traitement des déchets verts</t>
  </si>
  <si>
    <t>Traitement des DAE - Bacs</t>
  </si>
  <si>
    <t xml:space="preserve">Bac de 120 L - Papiers / cartons </t>
  </si>
  <si>
    <t>Unitaire au bac</t>
  </si>
  <si>
    <t xml:space="preserve">Bac de 240 L - Papiers / cartons </t>
  </si>
  <si>
    <t xml:space="preserve">Bac de 360 L - Papiers / cartons </t>
  </si>
  <si>
    <t xml:space="preserve">Bac de 500 L - Papiers / cartons </t>
  </si>
  <si>
    <t xml:space="preserve">Bac de 660 L - Papiers / cartons </t>
  </si>
  <si>
    <t xml:space="preserve">Bac de 770 L - Papiers / cartons </t>
  </si>
  <si>
    <t xml:space="preserve">Bac de 1000 L - Papiers / cartons </t>
  </si>
  <si>
    <t xml:space="preserve">Bac de 120 L - Papiers </t>
  </si>
  <si>
    <t xml:space="preserve">Bac de 240 L - Papiers </t>
  </si>
  <si>
    <t xml:space="preserve">Bac de 360 L - Papiers </t>
  </si>
  <si>
    <t xml:space="preserve">Bac de 500 L - Papiers </t>
  </si>
  <si>
    <t xml:space="preserve">Bac de 660 L - Papiers </t>
  </si>
  <si>
    <t xml:space="preserve">Bac de 770 L - Papiers </t>
  </si>
  <si>
    <t xml:space="preserve">Bac de 1000 L - Papiers </t>
  </si>
  <si>
    <t>Bac de 120 L - Papiers confidentiels</t>
  </si>
  <si>
    <t>Bac de 240 L - Papiers confidentiels</t>
  </si>
  <si>
    <t>Bac de 360 L - Papiers confidentiels</t>
  </si>
  <si>
    <t>Bac de 500 L - Papiers confidentiels</t>
  </si>
  <si>
    <t>Bac de 660 L - Papiers confidentiels</t>
  </si>
  <si>
    <t>Bac de 770 L - Papiers confidentiels</t>
  </si>
  <si>
    <t>Bac de 1000 L - Papiers confidentiels</t>
  </si>
  <si>
    <t>Bac de 120 L - Cartons</t>
  </si>
  <si>
    <t>Bac de 240 L - Cartons</t>
  </si>
  <si>
    <t>Bac de 360 L - Cartons</t>
  </si>
  <si>
    <t>Bac de 500 L - Cartons</t>
  </si>
  <si>
    <t>Bac de 660 L - Cartons</t>
  </si>
  <si>
    <t>Bac de 770 L - Cartons</t>
  </si>
  <si>
    <t>Bac de 1000 L - Cartons</t>
  </si>
  <si>
    <t>Bac de 120 L - Verre</t>
  </si>
  <si>
    <t>Bac de 240 L - Verre</t>
  </si>
  <si>
    <t>Bac de 360 L - Verre</t>
  </si>
  <si>
    <t>Bac de 500 L - Verre</t>
  </si>
  <si>
    <t>Bac de 660 L - Verre</t>
  </si>
  <si>
    <t>Bac de 770 L - Verre</t>
  </si>
  <si>
    <t>Bac de 1000 L - Verre</t>
  </si>
  <si>
    <t>Bac de 120 L - Plastique</t>
  </si>
  <si>
    <t>Bac de 240 L - Plastique</t>
  </si>
  <si>
    <t>Bac de 360 L - Plastique</t>
  </si>
  <si>
    <t>Bac de 500 L - Plastique</t>
  </si>
  <si>
    <t>Bac de 660 L - Plastique</t>
  </si>
  <si>
    <t>Bac de 770 L - Plastique</t>
  </si>
  <si>
    <t>Bac de 1000 L - Plastique</t>
  </si>
  <si>
    <t>Bac de 120 L - OMR</t>
  </si>
  <si>
    <t>Bac de 240 L - OMR</t>
  </si>
  <si>
    <t>Bac de 360 L - OMR</t>
  </si>
  <si>
    <t>Bac de 500 L - OMR</t>
  </si>
  <si>
    <t>Bac de 660 L - OMR</t>
  </si>
  <si>
    <t>Bac de 770 L - OMR</t>
  </si>
  <si>
    <t>Bac de 1000 L - OMR</t>
  </si>
  <si>
    <t>Déclassement de DAE</t>
  </si>
  <si>
    <t>Déclassement imputé aux DASRI</t>
  </si>
  <si>
    <t>Déclassement imputé aux Déchets Dangereux</t>
  </si>
  <si>
    <t>Déclassement imputé aux Déchets Non Dangereux</t>
  </si>
  <si>
    <t>Détection de la radioactivité pour un chargement (détection, échange, décroissance et élimination)</t>
  </si>
  <si>
    <t>Radioactivité détectée jusqu'à 10 heures après la première mesure en centre de traitement</t>
  </si>
  <si>
    <t>Unitaire à la benne</t>
  </si>
  <si>
    <t>Radioactivité détectée au-delà de 10 heures après la première mesure en centre de traitement</t>
  </si>
  <si>
    <t>Suivi des prestations</t>
  </si>
  <si>
    <t>Réunion supplémentaire</t>
  </si>
  <si>
    <t>Unitaire par réunion</t>
  </si>
  <si>
    <t>TVA (%)</t>
  </si>
  <si>
    <t>Montant HT</t>
  </si>
  <si>
    <t>Montant TTC</t>
  </si>
  <si>
    <t>TOTAL</t>
  </si>
  <si>
    <t>Enlèvement, rotation et transport d'un compacteur - jour</t>
  </si>
  <si>
    <t>Enlèvement, rotation et transport d'un compacteur - nuit</t>
  </si>
  <si>
    <t>Enlèvement, rotation et transport d'un compacteur  - JF et dimanche</t>
  </si>
  <si>
    <t>Enlèvement, rotation et transport d'une benne - jour</t>
  </si>
  <si>
    <t>Enlèvement, rotation et transport d'une benne - nuit</t>
  </si>
  <si>
    <t>Enlèvement, rotation et transport d'une benne - JF et dimanche</t>
  </si>
  <si>
    <t>Enlèvement et transport à la demande en BOM depuis des bacs - jour</t>
  </si>
  <si>
    <t>Numéro</t>
  </si>
  <si>
    <t>MAD</t>
  </si>
  <si>
    <t>ENLEVEMENT</t>
  </si>
  <si>
    <t>COMPAC12M3</t>
  </si>
  <si>
    <t>COMPAC20M3</t>
  </si>
  <si>
    <t>COMPAC24M3</t>
  </si>
  <si>
    <t>COMPAC30M3</t>
  </si>
  <si>
    <t>BENNE30M3</t>
  </si>
  <si>
    <t>BENNE30M3FERMÉE</t>
  </si>
  <si>
    <t>BENNE25M3</t>
  </si>
  <si>
    <t>BENNE25M3FERMÉE</t>
  </si>
  <si>
    <t>BENNE20M3</t>
  </si>
  <si>
    <t>BENNE20M3FERMÉE</t>
  </si>
  <si>
    <t>BENNE15M3</t>
  </si>
  <si>
    <t>BENNE15M3FERMÉE</t>
  </si>
  <si>
    <t>BENNE10M3</t>
  </si>
  <si>
    <t>BENNE10M3FERMÉE</t>
  </si>
  <si>
    <t>BENNE</t>
  </si>
  <si>
    <t>CONTENSPEPAPIERCONF</t>
  </si>
  <si>
    <t>CONTENSPEMETAUX</t>
  </si>
  <si>
    <t>RELEVEURBASCULEUR</t>
  </si>
  <si>
    <t>MADACCESREMPTELE</t>
  </si>
  <si>
    <t>MADACCESNEUTRAODEUR</t>
  </si>
  <si>
    <t>MADACCESFERMCLE</t>
  </si>
  <si>
    <t>MADPONCTCOMPACT</t>
  </si>
  <si>
    <t>MADPONCTBENNE</t>
  </si>
  <si>
    <t>LAVAGECOMPACTBENNE</t>
  </si>
  <si>
    <t>RAIL3M</t>
  </si>
  <si>
    <t>RAIL6M</t>
  </si>
  <si>
    <t>TRAITEMENT (T)</t>
  </si>
  <si>
    <t>ENLCOMPACTNLRB</t>
  </si>
  <si>
    <t>ENLCOMPACTJR</t>
  </si>
  <si>
    <t>ENLCOMPACTNT</t>
  </si>
  <si>
    <t>ENLCOMPACTJFDIM</t>
  </si>
  <si>
    <t>ENLBENNEJR</t>
  </si>
  <si>
    <t>ENLBENNENT</t>
  </si>
  <si>
    <t>ENLBENNEJFDIM</t>
  </si>
  <si>
    <t>ENLBOMJFDIM</t>
  </si>
  <si>
    <t>Enlèvement et transport à la demande en BOM depuis des bacs - nuit</t>
  </si>
  <si>
    <t>Enlèvement et transport à la demande en BOM depuis des bacs - JF et dimanche</t>
  </si>
  <si>
    <t>ENLBOMJR</t>
  </si>
  <si>
    <t>ENLBOMNT</t>
  </si>
  <si>
    <t>TRAITEMENT (BAC)</t>
  </si>
  <si>
    <t>TRAITOMR</t>
  </si>
  <si>
    <t>TRAITCARTONS</t>
  </si>
  <si>
    <t>TRAITPAPIERS</t>
  </si>
  <si>
    <t>TRAITPAPIERSCONF</t>
  </si>
  <si>
    <t>TRAITBOIS</t>
  </si>
  <si>
    <t>TRAITMETAUX</t>
  </si>
  <si>
    <t>TRAITVERRES</t>
  </si>
  <si>
    <t>TRAITEPLASTIQUES</t>
  </si>
  <si>
    <t>TRAITBAC120PAPCART</t>
  </si>
  <si>
    <t>TRAITBAC240PAPCART</t>
  </si>
  <si>
    <t>TRAITBAC360PAPCART</t>
  </si>
  <si>
    <t>TRAITBAC500PAPCART</t>
  </si>
  <si>
    <t>TRAITBAC660PAPCART</t>
  </si>
  <si>
    <t>TRAITBAC770PAPCART</t>
  </si>
  <si>
    <t>TRAITBAC1000PAPCART</t>
  </si>
  <si>
    <t>SUIVI</t>
  </si>
  <si>
    <t>RADIOACTIVITE</t>
  </si>
  <si>
    <t>RADIOINF10H</t>
  </si>
  <si>
    <t>RADIOSUP10H</t>
  </si>
  <si>
    <t>REUNION</t>
  </si>
  <si>
    <t>DECLASSDASRI</t>
  </si>
  <si>
    <t>DECLASSDD</t>
  </si>
  <si>
    <t>DECLASSDND</t>
  </si>
  <si>
    <r>
      <t xml:space="preserve">Enlèvement, rotation et transport d'un compacteur carré type C avec guillotine </t>
    </r>
    <r>
      <rPr>
        <b/>
        <sz val="10"/>
        <rFont val="Open Sans"/>
        <family val="2"/>
      </rPr>
      <t>(site NLRB uniquement)</t>
    </r>
  </si>
  <si>
    <t>TRAITBAC120PAPIER</t>
  </si>
  <si>
    <t>TRAITBAC240PAPIER</t>
  </si>
  <si>
    <t>TRAITBAC360PAPIER</t>
  </si>
  <si>
    <t>TRAITBAC500PAPIER</t>
  </si>
  <si>
    <t>TRAITBAC660PAPIER</t>
  </si>
  <si>
    <t>TRAITBAC770PAPIER</t>
  </si>
  <si>
    <t>TRAITBAC1000PAPIER</t>
  </si>
  <si>
    <t>TRAITBAC120PAPCONF</t>
  </si>
  <si>
    <t>TRAITBAC240PAPCONF</t>
  </si>
  <si>
    <t>TRAITBAC360PAPCONF</t>
  </si>
  <si>
    <t>TRAITBAC500PAPCONF</t>
  </si>
  <si>
    <t>TRAITBAC660PAPCONF</t>
  </si>
  <si>
    <t>TRAITBAC770PAPCONF</t>
  </si>
  <si>
    <t>TRAITBAC1000PAPCONF</t>
  </si>
  <si>
    <t>TRAITBAC120VERRE</t>
  </si>
  <si>
    <t>TRAITBAC240VERRE</t>
  </si>
  <si>
    <t>TRAITBAC360VERRE</t>
  </si>
  <si>
    <t>TRAITBAC500VERRE</t>
  </si>
  <si>
    <t>TRAITBAC660VERRE</t>
  </si>
  <si>
    <t>TRAITBAC770VERRE</t>
  </si>
  <si>
    <t>TRAITBAC1000VERRE</t>
  </si>
  <si>
    <t>TRAITBAC120PLAST</t>
  </si>
  <si>
    <t>TRAITBAC240PLAST</t>
  </si>
  <si>
    <t>TRAITBAC360PLAST</t>
  </si>
  <si>
    <t>TRAITBAC500PLAST</t>
  </si>
  <si>
    <t>TRAITBAC660PLAST</t>
  </si>
  <si>
    <t>TRAITBAC770PLAST</t>
  </si>
  <si>
    <t>TRAITBAC1000PLAST</t>
  </si>
  <si>
    <t>TRAITBAC120OMR</t>
  </si>
  <si>
    <t>TRAITBAC240OMR</t>
  </si>
  <si>
    <t>TRAITBAC360OMR</t>
  </si>
  <si>
    <t>TRAITBAC500OMR</t>
  </si>
  <si>
    <t>TRAITBAC660OMR</t>
  </si>
  <si>
    <t>TRAITBAC770OMR</t>
  </si>
  <si>
    <t>TRAITBAC1000OMR</t>
  </si>
  <si>
    <t>TRAITBAC120CART</t>
  </si>
  <si>
    <t>TRAITBAC240CART</t>
  </si>
  <si>
    <t>TRAITBAC360CART</t>
  </si>
  <si>
    <t>TRAITBAC500CART</t>
  </si>
  <si>
    <t>TRAITBAC660CART</t>
  </si>
  <si>
    <t>TRAITBAC770CART</t>
  </si>
  <si>
    <t>TRAITBAC1000CART</t>
  </si>
  <si>
    <t>TRAITDECHVERTS</t>
  </si>
  <si>
    <t>TRAITENCOMB</t>
  </si>
  <si>
    <t>Nom du titulaire</t>
  </si>
  <si>
    <t>Etablissement</t>
  </si>
  <si>
    <t>Année</t>
  </si>
  <si>
    <t>Numéro du marché</t>
  </si>
  <si>
    <t>GHU</t>
  </si>
  <si>
    <t>Mois</t>
  </si>
  <si>
    <t>Quantité</t>
  </si>
  <si>
    <t/>
  </si>
  <si>
    <t>DECLASSEMENT</t>
  </si>
  <si>
    <t>Division</t>
  </si>
  <si>
    <t>Site</t>
  </si>
  <si>
    <t>005</t>
  </si>
  <si>
    <t>APHP.Nord</t>
  </si>
  <si>
    <t>Beaujon</t>
  </si>
  <si>
    <t>009</t>
  </si>
  <si>
    <t>APHP.Saclay</t>
  </si>
  <si>
    <t>Berck</t>
  </si>
  <si>
    <t>010</t>
  </si>
  <si>
    <t>Bicêtre</t>
  </si>
  <si>
    <t>011</t>
  </si>
  <si>
    <t>Bichat</t>
  </si>
  <si>
    <t>014</t>
  </si>
  <si>
    <t>Ambroise Paré</t>
  </si>
  <si>
    <t>016</t>
  </si>
  <si>
    <t>APHP.Centre</t>
  </si>
  <si>
    <t>Broca-La Rochefoucauld</t>
  </si>
  <si>
    <t>019</t>
  </si>
  <si>
    <t>Adélaïde Hautval</t>
  </si>
  <si>
    <t>021</t>
  </si>
  <si>
    <t>Cochin</t>
  </si>
  <si>
    <t>022</t>
  </si>
  <si>
    <t>Corentin Celton</t>
  </si>
  <si>
    <t>026</t>
  </si>
  <si>
    <t>APHP.Mondor</t>
  </si>
  <si>
    <t>Mondor</t>
  </si>
  <si>
    <t>028</t>
  </si>
  <si>
    <t>Antoine Béclère</t>
  </si>
  <si>
    <t>029</t>
  </si>
  <si>
    <t>Emile Roux</t>
  </si>
  <si>
    <t>032</t>
  </si>
  <si>
    <t>APHP.Seine Saint Denis</t>
  </si>
  <si>
    <t>Jean Verdier</t>
  </si>
  <si>
    <t>033</t>
  </si>
  <si>
    <t>Bretonneau</t>
  </si>
  <si>
    <t>036</t>
  </si>
  <si>
    <t>Georges Clémenceau</t>
  </si>
  <si>
    <t>038</t>
  </si>
  <si>
    <t>Hors GHU</t>
  </si>
  <si>
    <t>Hendaye</t>
  </si>
  <si>
    <t>041</t>
  </si>
  <si>
    <t>Hôtel Dieu</t>
  </si>
  <si>
    <t>042</t>
  </si>
  <si>
    <t>APHP.Sorbonne</t>
  </si>
  <si>
    <t>Charles Foix</t>
  </si>
  <si>
    <t>044</t>
  </si>
  <si>
    <t>Joffre Dupuytren</t>
  </si>
  <si>
    <t>047</t>
  </si>
  <si>
    <t>Lariboisière</t>
  </si>
  <si>
    <t>049</t>
  </si>
  <si>
    <t>La Roche-Guyon</t>
  </si>
  <si>
    <t>053</t>
  </si>
  <si>
    <t>Louis Mourier</t>
  </si>
  <si>
    <t>061</t>
  </si>
  <si>
    <t>Necker</t>
  </si>
  <si>
    <t>064</t>
  </si>
  <si>
    <t>Paul Doumer</t>
  </si>
  <si>
    <t>066</t>
  </si>
  <si>
    <t>Pitié-Salpêtrière</t>
  </si>
  <si>
    <t>068</t>
  </si>
  <si>
    <t>Raymond Poincaré</t>
  </si>
  <si>
    <t>069</t>
  </si>
  <si>
    <t>René Muret</t>
  </si>
  <si>
    <t>070</t>
  </si>
  <si>
    <t>Robert Debré</t>
  </si>
  <si>
    <t>072</t>
  </si>
  <si>
    <t>Rothschild</t>
  </si>
  <si>
    <t>073</t>
  </si>
  <si>
    <t>Saint Antoine</t>
  </si>
  <si>
    <t>075</t>
  </si>
  <si>
    <t>HEGP</t>
  </si>
  <si>
    <t>076</t>
  </si>
  <si>
    <t>Saint Louis</t>
  </si>
  <si>
    <t>079</t>
  </si>
  <si>
    <t>Sainte Périne</t>
  </si>
  <si>
    <t>084</t>
  </si>
  <si>
    <t>San Salvadour</t>
  </si>
  <si>
    <t>087</t>
  </si>
  <si>
    <t>Tenon</t>
  </si>
  <si>
    <t>088</t>
  </si>
  <si>
    <t>Armand Trousseau</t>
  </si>
  <si>
    <t>090</t>
  </si>
  <si>
    <t>Vaugirard</t>
  </si>
  <si>
    <t>095</t>
  </si>
  <si>
    <t>Avicenne</t>
  </si>
  <si>
    <t>096</t>
  </si>
  <si>
    <t>Paul Brousse</t>
  </si>
  <si>
    <t>099</t>
  </si>
  <si>
    <t>HAD</t>
  </si>
  <si>
    <t>100</t>
  </si>
  <si>
    <t>PIC</t>
  </si>
  <si>
    <t>ACHAT</t>
  </si>
  <si>
    <t>110</t>
  </si>
  <si>
    <t>AGEPS</t>
  </si>
  <si>
    <t>150</t>
  </si>
  <si>
    <t>SCB</t>
  </si>
  <si>
    <t>160</t>
  </si>
  <si>
    <t>SMS</t>
  </si>
  <si>
    <t>320</t>
  </si>
  <si>
    <t>SCA</t>
  </si>
  <si>
    <t>401</t>
  </si>
  <si>
    <t>Siège</t>
  </si>
  <si>
    <t>412</t>
  </si>
  <si>
    <t>DRCI</t>
  </si>
  <si>
    <t>435</t>
  </si>
  <si>
    <t>CFDC</t>
  </si>
  <si>
    <t>440</t>
  </si>
  <si>
    <t>DSN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</si>
  <si>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</si>
  <si>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</si>
  <si>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</si>
  <si>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</si>
  <si>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</si>
  <si>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</si>
  <si>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</si>
  <si>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</si>
  <si>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</si>
  <si>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</si>
  <si>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</si>
  <si>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</si>
  <si>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Maintenances et réparations réalisées :</t>
  </si>
  <si>
    <t>Problématiques ou difficultés rencontrées :</t>
  </si>
  <si>
    <t>RACHAT MATIERE</t>
  </si>
  <si>
    <t>Cartons</t>
  </si>
  <si>
    <t>Papiers</t>
  </si>
  <si>
    <t>Papiers confidentiels</t>
  </si>
  <si>
    <t>Bois</t>
  </si>
  <si>
    <t>Métaux</t>
  </si>
  <si>
    <t>Verres</t>
  </si>
  <si>
    <t>Plastiques</t>
  </si>
  <si>
    <t>Filières</t>
  </si>
  <si>
    <t>Tonne rachetée</t>
  </si>
  <si>
    <t xml:space="preserve">Coût mensuel du rachat </t>
  </si>
  <si>
    <t xml:space="preserve">Montant total du rachat </t>
  </si>
  <si>
    <t>RACHATCART</t>
  </si>
  <si>
    <t>RACHATBOIS</t>
  </si>
  <si>
    <t>RACHATPAPIER</t>
  </si>
  <si>
    <t>RACHATPAPCONF</t>
  </si>
  <si>
    <t>RACHATMETAUX</t>
  </si>
  <si>
    <t>RACHATVERRES</t>
  </si>
  <si>
    <t>RACHATPLAST</t>
  </si>
  <si>
    <t>Palettes (préciser sa dimension)</t>
  </si>
  <si>
    <t>RACHATPALETTES</t>
  </si>
  <si>
    <t xml:space="preserve">Enlèvement, rotation et transport des DAE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</si>
</sst>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0"/>
      <name val="Open Sans"/>
      <family val="2"/>
    </font>
    <font>
      <sz val="10"/>
      <name val="Open Sans"/>
      <family val="2"/>
    </font>
    <font>
      <b/>
      <sz val="10"/>
      <color indexed="9"/>
      <name val="Open Sans"/>
      <family val="2"/>
    </font>
    <font>
      <b/>
      <sz val="10"/>
      <color theme="0"/>
      <name val="Open Sans"/>
      <family val="2"/>
    </font>
    <font>
      <b/>
      <sz val="10"/>
      <color rgb="FF001848"/>
      <name val="Open Sans"/>
      <family val="2"/>
    </font>
    <font>
      <sz val="9"/>
      <color theme="1"/>
      <name val="Calibri"/>
      <family val="2"/>
      <scheme val="minor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rgb="FF001848"/>
      <name val="Open Sans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Open Sans"/>
      <family val="2"/>
    </font>
    <font>
      <b/>
      <sz val="10"/>
      <color theme="0"/>
      <name val="Calibri"/>
      <family val="2"/>
      <scheme val="minor"/>
    </font>
    <font>
      <sz val="11"/>
      <color rgb="FF001848"/>
      <name val="Calibri"/>
      <family val="2"/>
      <scheme val="minor"/>
    </font>
    <font>
      <b/>
      <sz val="11"/>
      <color rgb="FF001848"/>
      <name val="Calibri"/>
      <family val="2"/>
      <scheme val="minor"/>
    </font>
    <font>
      <b/>
      <sz val="9"/>
      <color rgb="FFC0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100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>
      <alignment horizontal="center" vertical="center" wrapText="1"/>
    </xf>
    <xf numFmtId="164" fontId="2" fillId="0" borderId="6" xfId="0" applyNumberFormat="1" applyFont="1" applyBorder="1" applyAlignment="1" applyProtection="1">
      <alignment horizontal="right" vertical="center"/>
      <protection locked="0"/>
    </xf>
    <xf numFmtId="0" fontId="2" fillId="0" borderId="7" xfId="0" applyFont="1" applyBorder="1" applyAlignment="1">
      <alignment horizontal="center" vertical="center" wrapText="1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 applyProtection="1">
      <alignment horizontal="right" vertical="center"/>
      <protection locked="0"/>
    </xf>
    <xf numFmtId="0" fontId="6" fillId="0" borderId="0" xfId="0" applyFont="1"/>
    <xf numFmtId="0" fontId="2" fillId="0" borderId="16" xfId="0" applyFont="1" applyBorder="1" applyAlignment="1">
      <alignment horizontal="center" vertical="center" wrapText="1"/>
    </xf>
    <xf numFmtId="164" fontId="2" fillId="0" borderId="23" xfId="0" applyNumberFormat="1" applyFont="1" applyBorder="1" applyAlignment="1" applyProtection="1">
      <alignment horizontal="right" vertical="center"/>
      <protection locked="0"/>
    </xf>
    <xf numFmtId="0" fontId="2" fillId="0" borderId="16" xfId="0" applyFont="1" applyBorder="1" applyAlignment="1">
      <alignment horizontal="center" vertical="center"/>
    </xf>
    <xf numFmtId="0" fontId="9" fillId="0" borderId="3" xfId="0" applyFont="1" applyBorder="1"/>
    <xf numFmtId="0" fontId="9" fillId="0" borderId="5" xfId="0" applyFont="1" applyBorder="1"/>
    <xf numFmtId="0" fontId="9" fillId="0" borderId="7" xfId="0" applyFont="1" applyBorder="1"/>
    <xf numFmtId="0" fontId="9" fillId="0" borderId="0" xfId="0" applyFont="1"/>
    <xf numFmtId="0" fontId="7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5" fillId="4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Border="1" applyAlignment="1">
      <alignment vertical="center"/>
    </xf>
    <xf numFmtId="0" fontId="9" fillId="0" borderId="16" xfId="0" applyFont="1" applyBorder="1"/>
    <xf numFmtId="0" fontId="2" fillId="0" borderId="27" xfId="0" applyFont="1" applyBorder="1" applyAlignment="1">
      <alignment horizontal="center" vertical="center"/>
    </xf>
    <xf numFmtId="164" fontId="2" fillId="0" borderId="10" xfId="0" applyNumberFormat="1" applyFont="1" applyBorder="1" applyAlignment="1" applyProtection="1">
      <alignment horizontal="right" vertical="center"/>
      <protection locked="0"/>
    </xf>
    <xf numFmtId="0" fontId="16" fillId="2" borderId="0" xfId="0" applyFont="1" applyFill="1"/>
    <xf numFmtId="0" fontId="14" fillId="2" borderId="0" xfId="0" applyFont="1" applyFill="1"/>
    <xf numFmtId="0" fontId="12" fillId="4" borderId="0" xfId="0" applyFont="1" applyFill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12" fillId="4" borderId="3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4" fontId="5" fillId="4" borderId="11" xfId="0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164" fontId="5" fillId="4" borderId="2" xfId="0" applyNumberFormat="1" applyFont="1" applyFill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0" fontId="5" fillId="4" borderId="11" xfId="0" applyFont="1" applyFill="1" applyBorder="1" applyAlignment="1">
      <alignment vertical="center"/>
    </xf>
    <xf numFmtId="0" fontId="12" fillId="4" borderId="16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vertical="center"/>
    </xf>
    <xf numFmtId="0" fontId="17" fillId="4" borderId="3" xfId="0" applyFont="1" applyFill="1" applyBorder="1"/>
    <xf numFmtId="2" fontId="2" fillId="0" borderId="29" xfId="0" applyNumberFormat="1" applyFont="1" applyBorder="1" applyAlignment="1">
      <alignment vertical="center"/>
    </xf>
    <xf numFmtId="2" fontId="2" fillId="0" borderId="28" xfId="0" applyNumberFormat="1" applyFont="1" applyBorder="1" applyAlignment="1">
      <alignment vertical="center"/>
    </xf>
    <xf numFmtId="164" fontId="2" fillId="0" borderId="29" xfId="0" applyNumberFormat="1" applyFont="1" applyBorder="1" applyAlignment="1">
      <alignment vertical="center"/>
    </xf>
    <xf numFmtId="164" fontId="2" fillId="0" borderId="30" xfId="0" applyNumberFormat="1" applyFont="1" applyBorder="1" applyAlignment="1">
      <alignment vertical="center"/>
    </xf>
    <xf numFmtId="164" fontId="2" fillId="0" borderId="27" xfId="0" applyNumberFormat="1" applyFont="1" applyBorder="1" applyAlignment="1">
      <alignment vertical="center"/>
    </xf>
    <xf numFmtId="164" fontId="2" fillId="0" borderId="31" xfId="0" applyNumberFormat="1" applyFont="1" applyBorder="1" applyAlignment="1">
      <alignment vertical="center"/>
    </xf>
    <xf numFmtId="2" fontId="2" fillId="0" borderId="27" xfId="0" applyNumberFormat="1" applyFont="1" applyBorder="1" applyAlignment="1">
      <alignment vertical="center"/>
    </xf>
    <xf numFmtId="2" fontId="2" fillId="0" borderId="32" xfId="0" applyNumberFormat="1" applyFont="1" applyBorder="1" applyAlignment="1">
      <alignment vertical="center"/>
    </xf>
    <xf numFmtId="164" fontId="18" fillId="4" borderId="3" xfId="0" applyNumberFormat="1" applyFont="1" applyFill="1" applyBorder="1"/>
    <xf numFmtId="164" fontId="4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13" fillId="0" borderId="0" xfId="1"/>
    <xf numFmtId="0" fontId="13" fillId="0" borderId="0" xfId="1" quotePrefix="1"/>
    <xf numFmtId="0" fontId="13" fillId="0" borderId="0" xfId="1" applyFill="1"/>
    <xf numFmtId="0" fontId="0" fillId="0" borderId="0" xfId="0" applyAlignment="1">
      <alignment horizontal="left"/>
    </xf>
    <xf numFmtId="0" fontId="15" fillId="4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5" fillId="4" borderId="9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center" wrapText="1"/>
    </xf>
    <xf numFmtId="0" fontId="5" fillId="4" borderId="6" xfId="0" applyFont="1" applyFill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justify" vertical="center" wrapText="1"/>
    </xf>
    <xf numFmtId="0" fontId="5" fillId="4" borderId="13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justify" vertical="center" wrapText="1"/>
    </xf>
    <xf numFmtId="0" fontId="2" fillId="0" borderId="25" xfId="0" applyFont="1" applyBorder="1" applyAlignment="1">
      <alignment horizontal="justify" vertical="center" wrapText="1"/>
    </xf>
    <xf numFmtId="0" fontId="5" fillId="4" borderId="14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6" fillId="2" borderId="0" xfId="0" applyFont="1" applyFill="1" applyAlignment="1">
      <alignment wrapText="1"/>
    </xf>
    <xf numFmtId="0" fontId="9" fillId="0" borderId="0" xfId="0" applyFont="1" applyAlignment="1">
      <alignment wrapText="1"/>
    </xf>
    <xf numFmtId="164" fontId="9" fillId="0" borderId="16" xfId="0" applyNumberFormat="1" applyFont="1" applyBorder="1"/>
    <xf numFmtId="0" fontId="19" fillId="4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9A6C50F6-9921-4455-A146-1C1B8B4679E3}"/>
  </cellStyles>
  <dxfs count="0"/>
  <tableStyles count="0" defaultTableStyle="TableStyleMedium2" defaultPivotStyle="PivotStyleLight16"/>
  <colors>
    <mruColors>
      <color rgb="FF001848"/>
      <color rgb="FFB1D2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MMPS/!CONSULTATIONS/D&#233;chets%20&#233;cologie%20hospitali&#232;re/2025/25-049%20-%20ETT%20DASRI%20et%20chimiques/2%20-%20DCE/DCE_Publication%20initiale/25-049%20-%20ETT%20DASRI%20(lots%2001%20&#224;%2003)/25-049%20-%20DASRI_Mod&#232;le%20repor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ing mensuel SITES"/>
      <sheetName val="Listes"/>
    </sheetNames>
    <sheetDataSet>
      <sheetData sheetId="0" refreshError="1"/>
      <sheetData sheetId="1">
        <row r="1">
          <cell r="A1" t="str">
            <v>Site</v>
          </cell>
          <cell r="B1" t="str">
            <v>Division</v>
          </cell>
          <cell r="C1" t="str">
            <v>GHU</v>
          </cell>
        </row>
        <row r="2">
          <cell r="A2" t="str">
            <v>Beaujon</v>
          </cell>
          <cell r="B2" t="str">
            <v>005</v>
          </cell>
          <cell r="C2" t="str">
            <v>APHP.Nord</v>
          </cell>
        </row>
        <row r="3">
          <cell r="A3" t="str">
            <v>Berck</v>
          </cell>
          <cell r="B3" t="str">
            <v>009</v>
          </cell>
          <cell r="C3" t="str">
            <v>APHP.Saclay</v>
          </cell>
        </row>
        <row r="4">
          <cell r="A4" t="str">
            <v>Bicêtre</v>
          </cell>
          <cell r="B4" t="str">
            <v>010</v>
          </cell>
          <cell r="C4" t="str">
            <v>APHP.Saclay</v>
          </cell>
        </row>
        <row r="5">
          <cell r="A5" t="str">
            <v>Bichat</v>
          </cell>
          <cell r="B5" t="str">
            <v>011</v>
          </cell>
          <cell r="C5" t="str">
            <v>APHP.Nord</v>
          </cell>
        </row>
        <row r="6">
          <cell r="A6" t="str">
            <v>Ambroise Paré</v>
          </cell>
          <cell r="B6" t="str">
            <v>014</v>
          </cell>
          <cell r="C6" t="str">
            <v>APHP.Saclay</v>
          </cell>
        </row>
        <row r="7">
          <cell r="A7" t="str">
            <v>Broca-La Rochefoucauld</v>
          </cell>
          <cell r="B7" t="str">
            <v>016</v>
          </cell>
          <cell r="C7" t="str">
            <v>APHP.Centre</v>
          </cell>
        </row>
        <row r="8">
          <cell r="A8" t="str">
            <v>Adélaïde Hautval</v>
          </cell>
          <cell r="B8" t="str">
            <v>019</v>
          </cell>
          <cell r="C8" t="str">
            <v>APHP.Nord</v>
          </cell>
        </row>
        <row r="9">
          <cell r="A9" t="str">
            <v>Cochin</v>
          </cell>
          <cell r="B9" t="str">
            <v>021</v>
          </cell>
          <cell r="C9" t="str">
            <v>APHP.Centre</v>
          </cell>
        </row>
        <row r="10">
          <cell r="A10" t="str">
            <v>Corentin Celton</v>
          </cell>
          <cell r="B10" t="str">
            <v>022</v>
          </cell>
          <cell r="C10" t="str">
            <v>APHP.Centre</v>
          </cell>
        </row>
        <row r="11">
          <cell r="A11" t="str">
            <v>Mondor</v>
          </cell>
          <cell r="B11" t="str">
            <v>026</v>
          </cell>
          <cell r="C11" t="str">
            <v>APHP.Mondor</v>
          </cell>
        </row>
        <row r="12">
          <cell r="A12" t="str">
            <v>Antoine Béclère</v>
          </cell>
          <cell r="B12" t="str">
            <v>028</v>
          </cell>
          <cell r="C12" t="str">
            <v>APHP.Saclay</v>
          </cell>
        </row>
        <row r="13">
          <cell r="A13" t="str">
            <v>Emile Roux</v>
          </cell>
          <cell r="B13" t="str">
            <v>029</v>
          </cell>
          <cell r="C13" t="str">
            <v>APHP.Mondor</v>
          </cell>
        </row>
        <row r="14">
          <cell r="A14" t="str">
            <v>Jean Verdier</v>
          </cell>
          <cell r="B14" t="str">
            <v>032</v>
          </cell>
          <cell r="C14" t="str">
            <v>APHP.Seine Saint Denis</v>
          </cell>
        </row>
        <row r="15">
          <cell r="A15" t="str">
            <v>Bretonneau</v>
          </cell>
          <cell r="B15" t="str">
            <v>033</v>
          </cell>
          <cell r="C15" t="str">
            <v>APHP.Nord</v>
          </cell>
        </row>
        <row r="16">
          <cell r="A16" t="str">
            <v>Georges Clémenceau</v>
          </cell>
          <cell r="B16" t="str">
            <v>036</v>
          </cell>
          <cell r="C16" t="str">
            <v>APHP.Mondor</v>
          </cell>
        </row>
        <row r="17">
          <cell r="A17" t="str">
            <v>Hendaye</v>
          </cell>
          <cell r="B17" t="str">
            <v>038</v>
          </cell>
          <cell r="C17" t="str">
            <v>Hors GHU</v>
          </cell>
        </row>
        <row r="18">
          <cell r="A18" t="str">
            <v>Hôtel Dieu</v>
          </cell>
          <cell r="B18" t="str">
            <v>041</v>
          </cell>
          <cell r="C18" t="str">
            <v>APHP.Centre</v>
          </cell>
        </row>
        <row r="19">
          <cell r="A19" t="str">
            <v>Charles Foix</v>
          </cell>
          <cell r="B19" t="str">
            <v>042</v>
          </cell>
          <cell r="C19" t="str">
            <v>APHP.Sorbonne</v>
          </cell>
        </row>
        <row r="20">
          <cell r="A20" t="str">
            <v>Joffre Dupuytren</v>
          </cell>
          <cell r="B20" t="str">
            <v>044</v>
          </cell>
          <cell r="C20" t="str">
            <v>APHP.Mondor</v>
          </cell>
        </row>
        <row r="21">
          <cell r="A21" t="str">
            <v>Lariboisière</v>
          </cell>
          <cell r="B21" t="str">
            <v>047</v>
          </cell>
          <cell r="C21" t="str">
            <v>APHP.Nord</v>
          </cell>
        </row>
        <row r="22">
          <cell r="A22" t="str">
            <v>La Roche-Guyon</v>
          </cell>
          <cell r="B22" t="str">
            <v>049</v>
          </cell>
          <cell r="C22" t="str">
            <v>APHP.Sorbonne</v>
          </cell>
        </row>
        <row r="23">
          <cell r="A23" t="str">
            <v>Louis Mourier</v>
          </cell>
          <cell r="B23" t="str">
            <v>053</v>
          </cell>
          <cell r="C23" t="str">
            <v>APHP.Nord</v>
          </cell>
        </row>
        <row r="24">
          <cell r="A24" t="str">
            <v>Necker</v>
          </cell>
          <cell r="B24" t="str">
            <v>061</v>
          </cell>
          <cell r="C24" t="str">
            <v>APHP.Centre</v>
          </cell>
        </row>
        <row r="25">
          <cell r="A25" t="str">
            <v>Paul Doumer</v>
          </cell>
          <cell r="B25" t="str">
            <v>064</v>
          </cell>
          <cell r="C25" t="str">
            <v>APHP.Nord</v>
          </cell>
        </row>
        <row r="26">
          <cell r="A26" t="str">
            <v>Pitié-Salpêtrière</v>
          </cell>
          <cell r="B26" t="str">
            <v>066</v>
          </cell>
          <cell r="C26" t="str">
            <v>APHP.Sorbonne</v>
          </cell>
        </row>
        <row r="27">
          <cell r="A27" t="str">
            <v>Raymond Poincaré</v>
          </cell>
          <cell r="B27" t="str">
            <v>068</v>
          </cell>
          <cell r="C27" t="str">
            <v>APHP.Saclay</v>
          </cell>
        </row>
        <row r="28">
          <cell r="A28" t="str">
            <v>René Muret</v>
          </cell>
          <cell r="B28" t="str">
            <v>069</v>
          </cell>
          <cell r="C28" t="str">
            <v>APHP.Seine Saint Denis</v>
          </cell>
        </row>
        <row r="29">
          <cell r="A29" t="str">
            <v>Robert Debré</v>
          </cell>
          <cell r="B29" t="str">
            <v>070</v>
          </cell>
          <cell r="C29" t="str">
            <v>APHP.Nord</v>
          </cell>
        </row>
        <row r="30">
          <cell r="A30" t="str">
            <v>Rothschild</v>
          </cell>
          <cell r="B30" t="str">
            <v>072</v>
          </cell>
          <cell r="C30" t="str">
            <v>APHP.Sorbonne</v>
          </cell>
        </row>
        <row r="31">
          <cell r="A31" t="str">
            <v>Saint Antoine</v>
          </cell>
          <cell r="B31" t="str">
            <v>073</v>
          </cell>
          <cell r="C31" t="str">
            <v>APHP.Sorbonne</v>
          </cell>
        </row>
        <row r="32">
          <cell r="A32" t="str">
            <v>HEGP</v>
          </cell>
          <cell r="B32" t="str">
            <v>075</v>
          </cell>
          <cell r="C32" t="str">
            <v>APHP.Centre</v>
          </cell>
        </row>
        <row r="33">
          <cell r="A33" t="str">
            <v>Saint Louis</v>
          </cell>
          <cell r="B33" t="str">
            <v>076</v>
          </cell>
          <cell r="C33" t="str">
            <v>APHP.Nord</v>
          </cell>
        </row>
        <row r="34">
          <cell r="A34" t="str">
            <v>Sainte Périne</v>
          </cell>
          <cell r="B34" t="str">
            <v>079</v>
          </cell>
          <cell r="C34" t="str">
            <v>APHP.Saclay</v>
          </cell>
        </row>
        <row r="35">
          <cell r="A35" t="str">
            <v>San Salvadour</v>
          </cell>
          <cell r="B35" t="str">
            <v>084</v>
          </cell>
          <cell r="C35" t="str">
            <v>Hors GHU</v>
          </cell>
        </row>
        <row r="36">
          <cell r="A36" t="str">
            <v>Tenon</v>
          </cell>
          <cell r="B36" t="str">
            <v>087</v>
          </cell>
          <cell r="C36" t="str">
            <v>APHP.Sorbonne</v>
          </cell>
        </row>
        <row r="37">
          <cell r="A37" t="str">
            <v>Armand Trousseau</v>
          </cell>
          <cell r="B37" t="str">
            <v>088</v>
          </cell>
          <cell r="C37" t="str">
            <v>APHP.Sorbonne</v>
          </cell>
        </row>
        <row r="38">
          <cell r="A38" t="str">
            <v>Vaugirard</v>
          </cell>
          <cell r="B38" t="str">
            <v>090</v>
          </cell>
          <cell r="C38" t="str">
            <v>APHP.Centre</v>
          </cell>
        </row>
        <row r="39">
          <cell r="A39" t="str">
            <v>Avicenne</v>
          </cell>
          <cell r="B39" t="str">
            <v>095</v>
          </cell>
          <cell r="C39" t="str">
            <v>APHP.Seine Saint Denis</v>
          </cell>
        </row>
        <row r="40">
          <cell r="A40" t="str">
            <v>Paul Brousse</v>
          </cell>
          <cell r="B40" t="str">
            <v>096</v>
          </cell>
          <cell r="C40" t="str">
            <v>APHP.Saclay</v>
          </cell>
        </row>
        <row r="41">
          <cell r="A41" t="str">
            <v>HAD</v>
          </cell>
          <cell r="B41" t="str">
            <v>099</v>
          </cell>
          <cell r="C41" t="str">
            <v>Hors GHU</v>
          </cell>
        </row>
        <row r="42">
          <cell r="A42" t="str">
            <v>ACHAT</v>
          </cell>
          <cell r="B42" t="str">
            <v>100</v>
          </cell>
          <cell r="C42" t="str">
            <v>PIC</v>
          </cell>
        </row>
        <row r="43">
          <cell r="A43" t="str">
            <v>AGEPS</v>
          </cell>
          <cell r="B43" t="str">
            <v>110</v>
          </cell>
          <cell r="C43" t="str">
            <v>PIC</v>
          </cell>
        </row>
        <row r="44">
          <cell r="A44" t="str">
            <v>SCB - Site Pitié</v>
          </cell>
          <cell r="B44" t="str">
            <v>150</v>
          </cell>
          <cell r="C44" t="str">
            <v>PIC</v>
          </cell>
        </row>
        <row r="45">
          <cell r="A45" t="str">
            <v>SCB - Site MacDonald</v>
          </cell>
          <cell r="B45" t="str">
            <v>150</v>
          </cell>
          <cell r="C45" t="str">
            <v>PIC</v>
          </cell>
        </row>
        <row r="46">
          <cell r="A46" t="str">
            <v>SMS</v>
          </cell>
          <cell r="B46" t="str">
            <v>160</v>
          </cell>
          <cell r="C46" t="str">
            <v>PIC</v>
          </cell>
        </row>
        <row r="47">
          <cell r="A47" t="str">
            <v>SCA</v>
          </cell>
          <cell r="B47" t="str">
            <v>320</v>
          </cell>
          <cell r="C47" t="str">
            <v>PIC</v>
          </cell>
        </row>
        <row r="48">
          <cell r="A48" t="str">
            <v>Siège</v>
          </cell>
          <cell r="B48" t="str">
            <v>401</v>
          </cell>
          <cell r="C48" t="str">
            <v>Siège</v>
          </cell>
        </row>
        <row r="49">
          <cell r="A49" t="str">
            <v>Plateforme SeqOIA</v>
          </cell>
          <cell r="B49" t="str">
            <v>401</v>
          </cell>
          <cell r="C49" t="str">
            <v>Siège</v>
          </cell>
        </row>
        <row r="50">
          <cell r="A50" t="str">
            <v>DRCI</v>
          </cell>
          <cell r="B50" t="str">
            <v>412</v>
          </cell>
          <cell r="C50" t="str">
            <v>Siège</v>
          </cell>
        </row>
        <row r="51">
          <cell r="A51" t="str">
            <v>CFDC</v>
          </cell>
          <cell r="B51" t="str">
            <v>435</v>
          </cell>
          <cell r="C51" t="str">
            <v>PIC</v>
          </cell>
        </row>
        <row r="52">
          <cell r="A52" t="str">
            <v>DSN</v>
          </cell>
          <cell r="B52" t="str">
            <v>440</v>
          </cell>
          <cell r="C52" t="str">
            <v>Siège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0678A-B970-433A-85F0-6742952E839F}">
  <sheetPr>
    <pageSetUpPr fitToPage="1"/>
  </sheetPr>
  <dimension ref="A1:O152"/>
  <sheetViews>
    <sheetView tabSelected="1" zoomScale="85" zoomScaleNormal="85" workbookViewId="0">
      <selection activeCell="H20" sqref="H20"/>
    </sheetView>
  </sheetViews>
  <sheetFormatPr baseColWidth="10" defaultRowHeight="16.5" x14ac:dyDescent="0.35"/>
  <cols>
    <col min="1" max="1" width="31.36328125" style="17" customWidth="1"/>
    <col min="2" max="2" width="56.453125" style="81" customWidth="1"/>
    <col min="3" max="3" width="22.08984375" customWidth="1"/>
    <col min="4" max="4" width="17.453125" customWidth="1"/>
    <col min="5" max="5" width="17.81640625" customWidth="1"/>
    <col min="6" max="6" width="14.08984375" customWidth="1"/>
    <col min="7" max="7" width="17.6328125" customWidth="1"/>
    <col min="8" max="8" width="21.453125" customWidth="1"/>
    <col min="9" max="9" width="17.6328125" customWidth="1"/>
  </cols>
  <sheetData>
    <row r="1" spans="1:15" ht="14.5" x14ac:dyDescent="0.35">
      <c r="A1"/>
    </row>
    <row r="2" spans="1:15" ht="21" customHeight="1" x14ac:dyDescent="0.35">
      <c r="A2" s="21" t="s">
        <v>231</v>
      </c>
      <c r="B2" s="82"/>
      <c r="C2" s="21" t="s">
        <v>232</v>
      </c>
      <c r="D2" s="23"/>
      <c r="E2" s="23"/>
      <c r="F2" s="23"/>
      <c r="G2" s="21" t="s">
        <v>233</v>
      </c>
      <c r="H2" s="22"/>
    </row>
    <row r="3" spans="1:15" ht="14.5" x14ac:dyDescent="0.35">
      <c r="A3" s="21" t="s">
        <v>234</v>
      </c>
      <c r="B3" s="82"/>
      <c r="C3" s="21" t="s">
        <v>235</v>
      </c>
      <c r="D3" s="23" t="str">
        <f>IFERROR((VLOOKUP(D2,[1]Listes!$A$1:$C$52,3,0)),"Sélectionner établissement")</f>
        <v>Sélectionner établissement</v>
      </c>
      <c r="E3" s="23"/>
      <c r="F3" s="23"/>
      <c r="G3" s="21" t="s">
        <v>236</v>
      </c>
      <c r="H3" s="22"/>
    </row>
    <row r="5" spans="1:15" ht="46.5" customHeight="1" x14ac:dyDescent="0.35">
      <c r="A5" s="29" t="s">
        <v>120</v>
      </c>
      <c r="B5" s="29" t="s">
        <v>0</v>
      </c>
      <c r="C5" s="31" t="s">
        <v>1</v>
      </c>
      <c r="D5" s="32" t="s">
        <v>2</v>
      </c>
      <c r="E5" s="32" t="s">
        <v>237</v>
      </c>
      <c r="F5" s="30" t="s">
        <v>109</v>
      </c>
      <c r="G5" s="30" t="s">
        <v>110</v>
      </c>
      <c r="H5" s="30" t="s">
        <v>111</v>
      </c>
    </row>
    <row r="6" spans="1:15" ht="18.5" customHeight="1" x14ac:dyDescent="0.35">
      <c r="A6" s="39" t="s">
        <v>121</v>
      </c>
      <c r="B6" s="83" t="s">
        <v>3</v>
      </c>
      <c r="C6" s="40"/>
      <c r="D6" s="40"/>
      <c r="E6" s="46" t="s">
        <v>238</v>
      </c>
      <c r="F6" s="47" t="s">
        <v>238</v>
      </c>
      <c r="G6" s="45">
        <f>SUM(G7:G32)</f>
        <v>0</v>
      </c>
      <c r="H6" s="45">
        <f>SUM(H7:H32)</f>
        <v>0</v>
      </c>
      <c r="J6" s="66" t="s">
        <v>360</v>
      </c>
      <c r="K6" s="66"/>
      <c r="L6" s="66"/>
      <c r="M6" s="66"/>
      <c r="N6" s="66"/>
      <c r="O6" s="66"/>
    </row>
    <row r="7" spans="1:15" s="9" customFormat="1" ht="14.5" customHeight="1" x14ac:dyDescent="0.3">
      <c r="A7" s="18" t="s">
        <v>123</v>
      </c>
      <c r="B7" s="84" t="s">
        <v>4</v>
      </c>
      <c r="C7" s="10" t="s">
        <v>5</v>
      </c>
      <c r="D7" s="11">
        <v>0</v>
      </c>
      <c r="E7" s="33"/>
      <c r="F7" s="25"/>
      <c r="G7" s="26">
        <f>D7*E7</f>
        <v>0</v>
      </c>
      <c r="H7" s="26">
        <f>G7*(1+F7/100)</f>
        <v>0</v>
      </c>
      <c r="J7" s="67"/>
      <c r="K7" s="67"/>
      <c r="L7" s="67"/>
      <c r="M7" s="67"/>
      <c r="N7" s="67"/>
      <c r="O7" s="67"/>
    </row>
    <row r="8" spans="1:15" s="9" customFormat="1" ht="14.5" customHeight="1" x14ac:dyDescent="0.3">
      <c r="A8" s="18" t="s">
        <v>124</v>
      </c>
      <c r="B8" s="84" t="s">
        <v>6</v>
      </c>
      <c r="C8" s="1" t="s">
        <v>5</v>
      </c>
      <c r="D8" s="2">
        <v>0</v>
      </c>
      <c r="E8" s="24"/>
      <c r="F8" s="25"/>
      <c r="G8" s="26">
        <f t="shared" ref="G8:G32" si="0">D8*E8</f>
        <v>0</v>
      </c>
      <c r="H8" s="26">
        <f t="shared" ref="H8:H32" si="1">G8*(1+F8/100)</f>
        <v>0</v>
      </c>
      <c r="J8" s="67"/>
      <c r="K8" s="67"/>
      <c r="L8" s="67"/>
      <c r="M8" s="67"/>
      <c r="N8" s="67"/>
      <c r="O8" s="67"/>
    </row>
    <row r="9" spans="1:15" s="9" customFormat="1" ht="14.5" customHeight="1" x14ac:dyDescent="0.3">
      <c r="A9" s="18" t="s">
        <v>125</v>
      </c>
      <c r="B9" s="84" t="s">
        <v>7</v>
      </c>
      <c r="C9" s="1" t="s">
        <v>5</v>
      </c>
      <c r="D9" s="2">
        <v>0</v>
      </c>
      <c r="E9" s="24"/>
      <c r="F9" s="25"/>
      <c r="G9" s="26">
        <f t="shared" si="0"/>
        <v>0</v>
      </c>
      <c r="H9" s="26">
        <f t="shared" si="1"/>
        <v>0</v>
      </c>
      <c r="J9" s="67"/>
      <c r="K9" s="67"/>
      <c r="L9" s="67"/>
      <c r="M9" s="67"/>
      <c r="N9" s="67"/>
      <c r="O9" s="67"/>
    </row>
    <row r="10" spans="1:15" s="9" customFormat="1" ht="14.5" customHeight="1" x14ac:dyDescent="0.3">
      <c r="A10" s="18" t="s">
        <v>126</v>
      </c>
      <c r="B10" s="84" t="s">
        <v>8</v>
      </c>
      <c r="C10" s="1" t="s">
        <v>5</v>
      </c>
      <c r="D10" s="2">
        <v>0</v>
      </c>
      <c r="E10" s="24"/>
      <c r="F10" s="25"/>
      <c r="G10" s="26">
        <f t="shared" si="0"/>
        <v>0</v>
      </c>
      <c r="H10" s="26">
        <f t="shared" si="1"/>
        <v>0</v>
      </c>
      <c r="J10" s="67"/>
      <c r="K10" s="67"/>
      <c r="L10" s="67"/>
      <c r="M10" s="67"/>
      <c r="N10" s="67"/>
      <c r="O10" s="67"/>
    </row>
    <row r="11" spans="1:15" s="9" customFormat="1" ht="14.5" customHeight="1" x14ac:dyDescent="0.3">
      <c r="A11" s="18" t="s">
        <v>127</v>
      </c>
      <c r="B11" s="84" t="s">
        <v>9</v>
      </c>
      <c r="C11" s="1" t="s">
        <v>5</v>
      </c>
      <c r="D11" s="2">
        <v>0</v>
      </c>
      <c r="E11" s="24"/>
      <c r="F11" s="25"/>
      <c r="G11" s="26">
        <f t="shared" si="0"/>
        <v>0</v>
      </c>
      <c r="H11" s="26">
        <f t="shared" si="1"/>
        <v>0</v>
      </c>
      <c r="J11" s="67"/>
      <c r="K11" s="67"/>
      <c r="L11" s="67"/>
      <c r="M11" s="67"/>
      <c r="N11" s="67"/>
      <c r="O11" s="67"/>
    </row>
    <row r="12" spans="1:15" s="9" customFormat="1" ht="14.5" customHeight="1" x14ac:dyDescent="0.3">
      <c r="A12" s="18" t="s">
        <v>128</v>
      </c>
      <c r="B12" s="84" t="s">
        <v>10</v>
      </c>
      <c r="C12" s="1" t="s">
        <v>5</v>
      </c>
      <c r="D12" s="2">
        <v>0</v>
      </c>
      <c r="E12" s="24"/>
      <c r="F12" s="25"/>
      <c r="G12" s="26">
        <f t="shared" si="0"/>
        <v>0</v>
      </c>
      <c r="H12" s="26">
        <f t="shared" si="1"/>
        <v>0</v>
      </c>
      <c r="J12" s="67"/>
      <c r="K12" s="67"/>
      <c r="L12" s="67"/>
      <c r="M12" s="67"/>
      <c r="N12" s="67"/>
      <c r="O12" s="67"/>
    </row>
    <row r="13" spans="1:15" s="9" customFormat="1" ht="14.5" customHeight="1" x14ac:dyDescent="0.3">
      <c r="A13" s="18" t="s">
        <v>129</v>
      </c>
      <c r="B13" s="84" t="s">
        <v>11</v>
      </c>
      <c r="C13" s="1" t="s">
        <v>5</v>
      </c>
      <c r="D13" s="2">
        <v>0</v>
      </c>
      <c r="E13" s="24"/>
      <c r="F13" s="25"/>
      <c r="G13" s="26">
        <f t="shared" si="0"/>
        <v>0</v>
      </c>
      <c r="H13" s="26">
        <f t="shared" si="1"/>
        <v>0</v>
      </c>
      <c r="J13" s="67"/>
      <c r="K13" s="67"/>
      <c r="L13" s="67"/>
      <c r="M13" s="67"/>
      <c r="N13" s="67"/>
      <c r="O13" s="67"/>
    </row>
    <row r="14" spans="1:15" s="9" customFormat="1" ht="14.5" customHeight="1" x14ac:dyDescent="0.3">
      <c r="A14" s="18" t="s">
        <v>130</v>
      </c>
      <c r="B14" s="84" t="s">
        <v>12</v>
      </c>
      <c r="C14" s="1" t="s">
        <v>5</v>
      </c>
      <c r="D14" s="2">
        <v>0</v>
      </c>
      <c r="E14" s="27"/>
      <c r="F14" s="28"/>
      <c r="G14" s="26">
        <f t="shared" si="0"/>
        <v>0</v>
      </c>
      <c r="H14" s="26">
        <f t="shared" si="1"/>
        <v>0</v>
      </c>
      <c r="J14" s="67"/>
      <c r="K14" s="67"/>
      <c r="L14" s="67"/>
      <c r="M14" s="67"/>
      <c r="N14" s="67"/>
      <c r="O14" s="67"/>
    </row>
    <row r="15" spans="1:15" s="9" customFormat="1" ht="14.5" customHeight="1" x14ac:dyDescent="0.3">
      <c r="A15" s="18" t="s">
        <v>131</v>
      </c>
      <c r="B15" s="84" t="s">
        <v>13</v>
      </c>
      <c r="C15" s="1" t="s">
        <v>5</v>
      </c>
      <c r="D15" s="2">
        <v>0</v>
      </c>
      <c r="E15" s="24"/>
      <c r="F15" s="25"/>
      <c r="G15" s="26">
        <f t="shared" si="0"/>
        <v>0</v>
      </c>
      <c r="H15" s="26">
        <f t="shared" si="1"/>
        <v>0</v>
      </c>
      <c r="J15" s="67"/>
      <c r="K15" s="67"/>
      <c r="L15" s="67"/>
      <c r="M15" s="67"/>
      <c r="N15" s="67"/>
      <c r="O15" s="67"/>
    </row>
    <row r="16" spans="1:15" s="9" customFormat="1" ht="14.5" customHeight="1" x14ac:dyDescent="0.3">
      <c r="A16" s="18" t="s">
        <v>132</v>
      </c>
      <c r="B16" s="84" t="s">
        <v>14</v>
      </c>
      <c r="C16" s="1" t="s">
        <v>5</v>
      </c>
      <c r="D16" s="2">
        <v>0</v>
      </c>
      <c r="E16" s="24"/>
      <c r="F16" s="25"/>
      <c r="G16" s="26">
        <f t="shared" si="0"/>
        <v>0</v>
      </c>
      <c r="H16" s="26">
        <f t="shared" si="1"/>
        <v>0</v>
      </c>
      <c r="J16" s="67"/>
      <c r="K16" s="67"/>
      <c r="L16" s="67"/>
      <c r="M16" s="67"/>
      <c r="N16" s="67"/>
      <c r="O16" s="67"/>
    </row>
    <row r="17" spans="1:15" s="9" customFormat="1" ht="14.5" customHeight="1" x14ac:dyDescent="0.3">
      <c r="A17" s="18" t="s">
        <v>133</v>
      </c>
      <c r="B17" s="84" t="s">
        <v>15</v>
      </c>
      <c r="C17" s="1" t="s">
        <v>5</v>
      </c>
      <c r="D17" s="2">
        <v>0</v>
      </c>
      <c r="E17" s="24"/>
      <c r="F17" s="25"/>
      <c r="G17" s="26">
        <f t="shared" si="0"/>
        <v>0</v>
      </c>
      <c r="H17" s="26">
        <f t="shared" si="1"/>
        <v>0</v>
      </c>
      <c r="J17" s="67"/>
      <c r="K17" s="67"/>
      <c r="L17" s="67"/>
      <c r="M17" s="67"/>
      <c r="N17" s="67"/>
      <c r="O17" s="67"/>
    </row>
    <row r="18" spans="1:15" s="9" customFormat="1" ht="14.5" customHeight="1" x14ac:dyDescent="0.3">
      <c r="A18" s="18" t="s">
        <v>134</v>
      </c>
      <c r="B18" s="84" t="s">
        <v>16</v>
      </c>
      <c r="C18" s="1" t="s">
        <v>5</v>
      </c>
      <c r="D18" s="2">
        <v>0</v>
      </c>
      <c r="E18" s="24"/>
      <c r="F18" s="25"/>
      <c r="G18" s="26">
        <f t="shared" si="0"/>
        <v>0</v>
      </c>
      <c r="H18" s="26">
        <f t="shared" si="1"/>
        <v>0</v>
      </c>
      <c r="J18" s="67"/>
      <c r="K18" s="67"/>
      <c r="L18" s="67"/>
      <c r="M18" s="67"/>
      <c r="N18" s="67"/>
      <c r="O18" s="67"/>
    </row>
    <row r="19" spans="1:15" s="9" customFormat="1" ht="14.5" customHeight="1" x14ac:dyDescent="0.3">
      <c r="A19" s="18" t="s">
        <v>135</v>
      </c>
      <c r="B19" s="84" t="s">
        <v>17</v>
      </c>
      <c r="C19" s="1" t="s">
        <v>5</v>
      </c>
      <c r="D19" s="2">
        <v>0</v>
      </c>
      <c r="E19" s="24"/>
      <c r="F19" s="25"/>
      <c r="G19" s="26">
        <f t="shared" si="0"/>
        <v>0</v>
      </c>
      <c r="H19" s="26">
        <f t="shared" si="1"/>
        <v>0</v>
      </c>
      <c r="J19" s="67"/>
      <c r="K19" s="67"/>
      <c r="L19" s="67"/>
      <c r="M19" s="67"/>
      <c r="N19" s="67"/>
      <c r="O19" s="67"/>
    </row>
    <row r="20" spans="1:15" s="9" customFormat="1" ht="14.5" customHeight="1" x14ac:dyDescent="0.3">
      <c r="A20" s="18" t="s">
        <v>136</v>
      </c>
      <c r="B20" s="84" t="s">
        <v>18</v>
      </c>
      <c r="C20" s="1" t="s">
        <v>5</v>
      </c>
      <c r="D20" s="2">
        <v>0</v>
      </c>
      <c r="E20" s="24"/>
      <c r="F20" s="25"/>
      <c r="G20" s="26">
        <f t="shared" si="0"/>
        <v>0</v>
      </c>
      <c r="H20" s="26">
        <f t="shared" si="1"/>
        <v>0</v>
      </c>
      <c r="J20" s="67"/>
      <c r="K20" s="67"/>
      <c r="L20" s="67"/>
      <c r="M20" s="67"/>
      <c r="N20" s="67"/>
      <c r="O20" s="67"/>
    </row>
    <row r="21" spans="1:15" s="9" customFormat="1" ht="14.5" customHeight="1" x14ac:dyDescent="0.3">
      <c r="A21" s="18" t="s">
        <v>137</v>
      </c>
      <c r="B21" s="84" t="s">
        <v>19</v>
      </c>
      <c r="C21" s="1" t="s">
        <v>5</v>
      </c>
      <c r="D21" s="2">
        <v>0</v>
      </c>
      <c r="E21" s="24"/>
      <c r="F21" s="25"/>
      <c r="G21" s="26">
        <f t="shared" si="0"/>
        <v>0</v>
      </c>
      <c r="H21" s="26">
        <f t="shared" si="1"/>
        <v>0</v>
      </c>
      <c r="J21" s="67"/>
      <c r="K21" s="67"/>
      <c r="L21" s="67"/>
      <c r="M21" s="67"/>
      <c r="N21" s="67"/>
      <c r="O21" s="67"/>
    </row>
    <row r="22" spans="1:15" s="9" customFormat="1" ht="14.5" customHeight="1" x14ac:dyDescent="0.3">
      <c r="A22" s="18" t="s">
        <v>138</v>
      </c>
      <c r="B22" s="84" t="s">
        <v>20</v>
      </c>
      <c r="C22" s="1" t="s">
        <v>5</v>
      </c>
      <c r="D22" s="2">
        <v>0</v>
      </c>
      <c r="E22" s="24"/>
      <c r="F22" s="25"/>
      <c r="G22" s="26">
        <f t="shared" si="0"/>
        <v>0</v>
      </c>
      <c r="H22" s="26">
        <f t="shared" si="1"/>
        <v>0</v>
      </c>
      <c r="J22" s="67"/>
      <c r="K22" s="67"/>
      <c r="L22" s="67"/>
      <c r="M22" s="67"/>
      <c r="N22" s="67"/>
      <c r="O22" s="67"/>
    </row>
    <row r="23" spans="1:15" s="9" customFormat="1" ht="14.5" customHeight="1" x14ac:dyDescent="0.3">
      <c r="A23" s="18" t="s">
        <v>139</v>
      </c>
      <c r="B23" s="84" t="s">
        <v>21</v>
      </c>
      <c r="C23" s="1" t="s">
        <v>5</v>
      </c>
      <c r="D23" s="2">
        <v>0</v>
      </c>
      <c r="E23" s="24"/>
      <c r="F23" s="25"/>
      <c r="G23" s="26">
        <f t="shared" si="0"/>
        <v>0</v>
      </c>
      <c r="H23" s="26">
        <f t="shared" si="1"/>
        <v>0</v>
      </c>
      <c r="J23" s="67"/>
      <c r="K23" s="67"/>
      <c r="L23" s="67"/>
      <c r="M23" s="67"/>
      <c r="N23" s="67"/>
      <c r="O23" s="67"/>
    </row>
    <row r="24" spans="1:15" s="9" customFormat="1" ht="14.5" customHeight="1" x14ac:dyDescent="0.3">
      <c r="A24" s="18" t="s">
        <v>140</v>
      </c>
      <c r="B24" s="84" t="s">
        <v>22</v>
      </c>
      <c r="C24" s="1" t="s">
        <v>5</v>
      </c>
      <c r="D24" s="2">
        <v>0</v>
      </c>
      <c r="E24" s="24"/>
      <c r="F24" s="25"/>
      <c r="G24" s="26">
        <f t="shared" si="0"/>
        <v>0</v>
      </c>
      <c r="H24" s="26">
        <f t="shared" si="1"/>
        <v>0</v>
      </c>
      <c r="J24" s="67"/>
      <c r="K24" s="67"/>
      <c r="L24" s="67"/>
      <c r="M24" s="67"/>
      <c r="N24" s="67"/>
      <c r="O24" s="67"/>
    </row>
    <row r="25" spans="1:15" s="9" customFormat="1" ht="27.5" customHeight="1" x14ac:dyDescent="0.3">
      <c r="A25" s="18" t="s">
        <v>141</v>
      </c>
      <c r="B25" s="84" t="s">
        <v>23</v>
      </c>
      <c r="C25" s="1" t="s">
        <v>5</v>
      </c>
      <c r="D25" s="2">
        <v>0</v>
      </c>
      <c r="E25" s="24"/>
      <c r="F25" s="25"/>
      <c r="G25" s="26">
        <f t="shared" si="0"/>
        <v>0</v>
      </c>
      <c r="H25" s="26">
        <f t="shared" si="1"/>
        <v>0</v>
      </c>
      <c r="J25" s="67"/>
      <c r="K25" s="67"/>
      <c r="L25" s="67"/>
      <c r="M25" s="67"/>
      <c r="N25" s="67"/>
      <c r="O25" s="67"/>
    </row>
    <row r="26" spans="1:15" s="9" customFormat="1" ht="14.5" customHeight="1" x14ac:dyDescent="0.3">
      <c r="A26" s="18" t="s">
        <v>142</v>
      </c>
      <c r="B26" s="84" t="s">
        <v>24</v>
      </c>
      <c r="C26" s="1" t="s">
        <v>5</v>
      </c>
      <c r="D26" s="2">
        <v>0</v>
      </c>
      <c r="E26" s="24"/>
      <c r="F26" s="25"/>
      <c r="G26" s="26">
        <f t="shared" si="0"/>
        <v>0</v>
      </c>
      <c r="H26" s="26">
        <f t="shared" si="1"/>
        <v>0</v>
      </c>
      <c r="J26" s="67"/>
      <c r="K26" s="67"/>
      <c r="L26" s="67"/>
      <c r="M26" s="67"/>
      <c r="N26" s="67"/>
      <c r="O26" s="67"/>
    </row>
    <row r="27" spans="1:15" s="9" customFormat="1" ht="14.5" customHeight="1" x14ac:dyDescent="0.3">
      <c r="A27" s="18" t="s">
        <v>143</v>
      </c>
      <c r="B27" s="84" t="s">
        <v>25</v>
      </c>
      <c r="C27" s="1" t="s">
        <v>5</v>
      </c>
      <c r="D27" s="2">
        <v>0</v>
      </c>
      <c r="E27" s="24"/>
      <c r="F27" s="25"/>
      <c r="G27" s="26">
        <f t="shared" si="0"/>
        <v>0</v>
      </c>
      <c r="H27" s="26">
        <f t="shared" si="1"/>
        <v>0</v>
      </c>
      <c r="J27" s="67"/>
      <c r="K27" s="67"/>
      <c r="L27" s="67"/>
      <c r="M27" s="67"/>
      <c r="N27" s="67"/>
      <c r="O27" s="67"/>
    </row>
    <row r="28" spans="1:15" s="9" customFormat="1" ht="14.5" customHeight="1" x14ac:dyDescent="0.3">
      <c r="A28" s="18" t="s">
        <v>144</v>
      </c>
      <c r="B28" s="84" t="s">
        <v>26</v>
      </c>
      <c r="C28" s="1" t="s">
        <v>27</v>
      </c>
      <c r="D28" s="2">
        <v>0</v>
      </c>
      <c r="E28" s="24"/>
      <c r="F28" s="25"/>
      <c r="G28" s="26">
        <f t="shared" si="0"/>
        <v>0</v>
      </c>
      <c r="H28" s="26">
        <f t="shared" si="1"/>
        <v>0</v>
      </c>
      <c r="J28" s="67"/>
      <c r="K28" s="67"/>
      <c r="L28" s="67"/>
      <c r="M28" s="67"/>
      <c r="N28" s="67"/>
      <c r="O28" s="67"/>
    </row>
    <row r="29" spans="1:15" s="9" customFormat="1" ht="14.5" customHeight="1" x14ac:dyDescent="0.3">
      <c r="A29" s="18" t="s">
        <v>145</v>
      </c>
      <c r="B29" s="84" t="s">
        <v>28</v>
      </c>
      <c r="C29" s="1" t="s">
        <v>29</v>
      </c>
      <c r="D29" s="2">
        <v>0</v>
      </c>
      <c r="E29" s="24"/>
      <c r="F29" s="25"/>
      <c r="G29" s="26">
        <f t="shared" si="0"/>
        <v>0</v>
      </c>
      <c r="H29" s="26">
        <f t="shared" si="1"/>
        <v>0</v>
      </c>
      <c r="J29" s="67"/>
      <c r="K29" s="67"/>
      <c r="L29" s="67"/>
      <c r="M29" s="67"/>
      <c r="N29" s="67"/>
      <c r="O29" s="67"/>
    </row>
    <row r="30" spans="1:15" s="9" customFormat="1" ht="14.5" customHeight="1" x14ac:dyDescent="0.3">
      <c r="A30" s="18" t="s">
        <v>146</v>
      </c>
      <c r="B30" s="85" t="s">
        <v>30</v>
      </c>
      <c r="C30" s="1" t="s">
        <v>31</v>
      </c>
      <c r="D30" s="2">
        <v>0</v>
      </c>
      <c r="E30" s="24"/>
      <c r="F30" s="25"/>
      <c r="G30" s="26">
        <f t="shared" si="0"/>
        <v>0</v>
      </c>
      <c r="H30" s="26">
        <f t="shared" si="1"/>
        <v>0</v>
      </c>
      <c r="J30" s="67"/>
      <c r="K30" s="67"/>
      <c r="L30" s="67"/>
      <c r="M30" s="67"/>
      <c r="N30" s="67"/>
      <c r="O30" s="67"/>
    </row>
    <row r="31" spans="1:15" s="9" customFormat="1" ht="14.5" customHeight="1" x14ac:dyDescent="0.3">
      <c r="A31" s="18" t="s">
        <v>147</v>
      </c>
      <c r="B31" s="85" t="s">
        <v>32</v>
      </c>
      <c r="C31" s="1" t="s">
        <v>5</v>
      </c>
      <c r="D31" s="2">
        <v>0</v>
      </c>
      <c r="E31" s="24"/>
      <c r="F31" s="25"/>
      <c r="G31" s="26">
        <f t="shared" si="0"/>
        <v>0</v>
      </c>
      <c r="H31" s="26">
        <f t="shared" si="1"/>
        <v>0</v>
      </c>
      <c r="J31" s="67"/>
      <c r="K31" s="67"/>
      <c r="L31" s="67"/>
      <c r="M31" s="67"/>
      <c r="N31" s="67"/>
      <c r="O31" s="67"/>
    </row>
    <row r="32" spans="1:15" s="9" customFormat="1" ht="14.5" customHeight="1" x14ac:dyDescent="0.3">
      <c r="A32" s="18" t="s">
        <v>148</v>
      </c>
      <c r="B32" s="86" t="s">
        <v>33</v>
      </c>
      <c r="C32" s="3" t="s">
        <v>5</v>
      </c>
      <c r="D32" s="4">
        <v>0</v>
      </c>
      <c r="E32" s="24"/>
      <c r="F32" s="25"/>
      <c r="G32" s="26">
        <f t="shared" si="0"/>
        <v>0</v>
      </c>
      <c r="H32" s="26">
        <f t="shared" si="1"/>
        <v>0</v>
      </c>
      <c r="J32" s="67"/>
      <c r="K32" s="67"/>
      <c r="L32" s="67"/>
      <c r="M32" s="67"/>
      <c r="N32" s="67"/>
      <c r="O32" s="67"/>
    </row>
    <row r="33" spans="1:15" ht="14" customHeight="1" x14ac:dyDescent="0.35">
      <c r="A33" s="41" t="s">
        <v>122</v>
      </c>
      <c r="B33" s="78" t="s">
        <v>383</v>
      </c>
      <c r="C33" s="40"/>
      <c r="D33" s="40"/>
      <c r="E33" s="43"/>
      <c r="F33" s="44" t="s">
        <v>238</v>
      </c>
      <c r="G33" s="45">
        <f>SUM(G34:G43)</f>
        <v>0</v>
      </c>
      <c r="H33" s="45">
        <f>SUM(H34:H43)</f>
        <v>0</v>
      </c>
    </row>
    <row r="34" spans="1:15" ht="34.5" customHeight="1" x14ac:dyDescent="0.35">
      <c r="A34" s="18" t="s">
        <v>150</v>
      </c>
      <c r="B34" s="87" t="s">
        <v>186</v>
      </c>
      <c r="C34" s="10" t="s">
        <v>34</v>
      </c>
      <c r="D34" s="11">
        <v>0</v>
      </c>
      <c r="E34" s="24"/>
      <c r="F34" s="25"/>
      <c r="G34" s="26">
        <f>D34*E34</f>
        <v>0</v>
      </c>
      <c r="H34" s="26">
        <f>G34*(1+F34/100)</f>
        <v>0</v>
      </c>
    </row>
    <row r="35" spans="1:15" s="9" customFormat="1" ht="14.5" customHeight="1" x14ac:dyDescent="0.3">
      <c r="A35" s="18" t="s">
        <v>151</v>
      </c>
      <c r="B35" s="84" t="s">
        <v>113</v>
      </c>
      <c r="C35" s="1" t="s">
        <v>34</v>
      </c>
      <c r="D35" s="2">
        <v>0</v>
      </c>
      <c r="E35" s="24"/>
      <c r="F35" s="25"/>
      <c r="G35" s="26">
        <f>D35*E35</f>
        <v>0</v>
      </c>
      <c r="H35" s="26">
        <f t="shared" ref="H35:H42" si="2">G35*(1+F35/100)</f>
        <v>0</v>
      </c>
      <c r="J35" s="66" t="s">
        <v>361</v>
      </c>
      <c r="K35" s="66"/>
      <c r="L35" s="66"/>
      <c r="M35" s="66"/>
      <c r="N35" s="66"/>
      <c r="O35" s="66"/>
    </row>
    <row r="36" spans="1:15" s="9" customFormat="1" ht="14.5" customHeight="1" x14ac:dyDescent="0.3">
      <c r="A36" s="18" t="s">
        <v>152</v>
      </c>
      <c r="B36" s="84" t="s">
        <v>114</v>
      </c>
      <c r="C36" s="1" t="s">
        <v>34</v>
      </c>
      <c r="D36" s="2">
        <v>0</v>
      </c>
      <c r="E36" s="24"/>
      <c r="F36" s="25"/>
      <c r="G36" s="26">
        <f>D36*E36</f>
        <v>0</v>
      </c>
      <c r="H36" s="26">
        <f t="shared" si="2"/>
        <v>0</v>
      </c>
      <c r="J36" s="68"/>
      <c r="K36" s="69"/>
      <c r="L36" s="69"/>
      <c r="M36" s="69"/>
      <c r="N36" s="69"/>
      <c r="O36" s="70"/>
    </row>
    <row r="37" spans="1:15" s="9" customFormat="1" ht="14.5" customHeight="1" x14ac:dyDescent="0.3">
      <c r="A37" s="18" t="s">
        <v>153</v>
      </c>
      <c r="B37" s="84" t="s">
        <v>115</v>
      </c>
      <c r="C37" s="1" t="s">
        <v>34</v>
      </c>
      <c r="D37" s="2">
        <v>0</v>
      </c>
      <c r="E37" s="24"/>
      <c r="F37" s="25"/>
      <c r="G37" s="26">
        <f>D37*E37</f>
        <v>0</v>
      </c>
      <c r="H37" s="26">
        <f t="shared" si="2"/>
        <v>0</v>
      </c>
      <c r="J37" s="71"/>
      <c r="K37" s="72"/>
      <c r="L37" s="72"/>
      <c r="M37" s="72"/>
      <c r="N37" s="72"/>
      <c r="O37" s="73"/>
    </row>
    <row r="38" spans="1:15" s="9" customFormat="1" ht="14.5" customHeight="1" x14ac:dyDescent="0.3">
      <c r="A38" s="18" t="s">
        <v>154</v>
      </c>
      <c r="B38" s="84" t="s">
        <v>116</v>
      </c>
      <c r="C38" s="1" t="s">
        <v>34</v>
      </c>
      <c r="D38" s="2">
        <v>0</v>
      </c>
      <c r="E38" s="24"/>
      <c r="F38" s="25"/>
      <c r="G38" s="26">
        <f>D38*E38</f>
        <v>0</v>
      </c>
      <c r="H38" s="26">
        <f t="shared" si="2"/>
        <v>0</v>
      </c>
      <c r="J38" s="71"/>
      <c r="K38" s="72"/>
      <c r="L38" s="72"/>
      <c r="M38" s="72"/>
      <c r="N38" s="72"/>
      <c r="O38" s="73"/>
    </row>
    <row r="39" spans="1:15" s="9" customFormat="1" ht="14.5" customHeight="1" x14ac:dyDescent="0.3">
      <c r="A39" s="18" t="s">
        <v>155</v>
      </c>
      <c r="B39" s="84" t="s">
        <v>117</v>
      </c>
      <c r="C39" s="1" t="s">
        <v>34</v>
      </c>
      <c r="D39" s="2">
        <v>0</v>
      </c>
      <c r="E39" s="24"/>
      <c r="F39" s="25"/>
      <c r="G39" s="26">
        <f>D39*E39</f>
        <v>0</v>
      </c>
      <c r="H39" s="26">
        <f t="shared" si="2"/>
        <v>0</v>
      </c>
      <c r="J39" s="71"/>
      <c r="K39" s="72"/>
      <c r="L39" s="72"/>
      <c r="M39" s="72"/>
      <c r="N39" s="72"/>
      <c r="O39" s="73"/>
    </row>
    <row r="40" spans="1:15" s="9" customFormat="1" ht="14.5" customHeight="1" x14ac:dyDescent="0.3">
      <c r="A40" s="18" t="s">
        <v>156</v>
      </c>
      <c r="B40" s="84" t="s">
        <v>118</v>
      </c>
      <c r="C40" s="1" t="s">
        <v>34</v>
      </c>
      <c r="D40" s="2">
        <v>0</v>
      </c>
      <c r="E40" s="24"/>
      <c r="F40" s="25"/>
      <c r="G40" s="26">
        <f>D40*E40</f>
        <v>0</v>
      </c>
      <c r="H40" s="26">
        <f t="shared" si="2"/>
        <v>0</v>
      </c>
      <c r="J40" s="71"/>
      <c r="K40" s="72"/>
      <c r="L40" s="72"/>
      <c r="M40" s="72"/>
      <c r="N40" s="72"/>
      <c r="O40" s="73"/>
    </row>
    <row r="41" spans="1:15" s="9" customFormat="1" ht="14.5" customHeight="1" x14ac:dyDescent="0.3">
      <c r="A41" s="18" t="s">
        <v>160</v>
      </c>
      <c r="B41" s="84" t="s">
        <v>119</v>
      </c>
      <c r="C41" s="1" t="s">
        <v>34</v>
      </c>
      <c r="D41" s="2">
        <v>0</v>
      </c>
      <c r="E41" s="24"/>
      <c r="F41" s="25"/>
      <c r="G41" s="26">
        <f>D41*E41</f>
        <v>0</v>
      </c>
      <c r="H41" s="26">
        <f t="shared" si="2"/>
        <v>0</v>
      </c>
      <c r="J41" s="71"/>
      <c r="K41" s="72"/>
      <c r="L41" s="72"/>
      <c r="M41" s="72"/>
      <c r="N41" s="72"/>
      <c r="O41" s="73"/>
    </row>
    <row r="42" spans="1:15" s="9" customFormat="1" ht="14.5" customHeight="1" x14ac:dyDescent="0.3">
      <c r="A42" s="18" t="s">
        <v>161</v>
      </c>
      <c r="B42" s="84" t="s">
        <v>158</v>
      </c>
      <c r="C42" s="1" t="s">
        <v>34</v>
      </c>
      <c r="D42" s="2">
        <v>0</v>
      </c>
      <c r="E42" s="24"/>
      <c r="F42" s="25"/>
      <c r="G42" s="26">
        <f>D42*E42</f>
        <v>0</v>
      </c>
      <c r="H42" s="26">
        <f t="shared" si="2"/>
        <v>0</v>
      </c>
      <c r="J42" s="71"/>
      <c r="K42" s="72"/>
      <c r="L42" s="72"/>
      <c r="M42" s="72"/>
      <c r="N42" s="72"/>
      <c r="O42" s="73"/>
    </row>
    <row r="43" spans="1:15" s="9" customFormat="1" ht="14.5" customHeight="1" x14ac:dyDescent="0.3">
      <c r="A43" s="18" t="s">
        <v>157</v>
      </c>
      <c r="B43" s="84" t="s">
        <v>159</v>
      </c>
      <c r="C43" s="1" t="s">
        <v>34</v>
      </c>
      <c r="D43" s="2">
        <v>0</v>
      </c>
      <c r="E43" s="24"/>
      <c r="F43" s="25"/>
      <c r="G43" s="26">
        <f>D43*E43</f>
        <v>0</v>
      </c>
      <c r="H43" s="26">
        <f>G43*(1+F43/100)</f>
        <v>0</v>
      </c>
      <c r="J43" s="71"/>
      <c r="K43" s="72"/>
      <c r="L43" s="72"/>
      <c r="M43" s="72"/>
      <c r="N43" s="72"/>
      <c r="O43" s="73"/>
    </row>
    <row r="44" spans="1:15" ht="14.5" customHeight="1" x14ac:dyDescent="0.35">
      <c r="A44" s="41" t="s">
        <v>149</v>
      </c>
      <c r="B44" s="88" t="s">
        <v>35</v>
      </c>
      <c r="C44" s="42"/>
      <c r="D44" s="42"/>
      <c r="E44" s="43"/>
      <c r="F44" s="44" t="s">
        <v>238</v>
      </c>
      <c r="G44" s="45">
        <f>SUM(G45:G54)</f>
        <v>0</v>
      </c>
      <c r="H44" s="45">
        <f>SUM(H45:H54)</f>
        <v>0</v>
      </c>
      <c r="J44" s="71"/>
      <c r="K44" s="72"/>
      <c r="L44" s="72"/>
      <c r="M44" s="72"/>
      <c r="N44" s="72"/>
      <c r="O44" s="73"/>
    </row>
    <row r="45" spans="1:15" ht="14.5" customHeight="1" x14ac:dyDescent="0.35">
      <c r="A45" s="18" t="s">
        <v>163</v>
      </c>
      <c r="B45" s="84" t="s">
        <v>36</v>
      </c>
      <c r="C45" s="1" t="s">
        <v>37</v>
      </c>
      <c r="D45" s="2">
        <v>0</v>
      </c>
      <c r="E45" s="24"/>
      <c r="F45" s="25"/>
      <c r="G45" s="26">
        <f>D45*E45</f>
        <v>0</v>
      </c>
      <c r="H45" s="26">
        <f t="shared" ref="H44:H59" si="3">G45*(1+F45/100)</f>
        <v>0</v>
      </c>
      <c r="J45" s="71"/>
      <c r="K45" s="72"/>
      <c r="L45" s="72"/>
      <c r="M45" s="72"/>
      <c r="N45" s="72"/>
      <c r="O45" s="73"/>
    </row>
    <row r="46" spans="1:15" ht="14.5" customHeight="1" x14ac:dyDescent="0.35">
      <c r="A46" s="18" t="s">
        <v>164</v>
      </c>
      <c r="B46" s="84" t="s">
        <v>38</v>
      </c>
      <c r="C46" s="1" t="s">
        <v>37</v>
      </c>
      <c r="D46" s="2">
        <v>0</v>
      </c>
      <c r="E46" s="24"/>
      <c r="F46" s="25"/>
      <c r="G46" s="26">
        <f t="shared" ref="G46:G59" si="4">D46*E46</f>
        <v>0</v>
      </c>
      <c r="H46" s="26">
        <f t="shared" si="3"/>
        <v>0</v>
      </c>
      <c r="J46" s="71"/>
      <c r="K46" s="72"/>
      <c r="L46" s="72"/>
      <c r="M46" s="72"/>
      <c r="N46" s="72"/>
      <c r="O46" s="73"/>
    </row>
    <row r="47" spans="1:15" ht="14.5" customHeight="1" x14ac:dyDescent="0.35">
      <c r="A47" s="18" t="s">
        <v>165</v>
      </c>
      <c r="B47" s="84" t="s">
        <v>39</v>
      </c>
      <c r="C47" s="1" t="s">
        <v>37</v>
      </c>
      <c r="D47" s="2">
        <v>0</v>
      </c>
      <c r="E47" s="24"/>
      <c r="F47" s="25"/>
      <c r="G47" s="26">
        <f t="shared" si="4"/>
        <v>0</v>
      </c>
      <c r="H47" s="26">
        <f t="shared" si="3"/>
        <v>0</v>
      </c>
      <c r="J47" s="71"/>
      <c r="K47" s="72"/>
      <c r="L47" s="72"/>
      <c r="M47" s="72"/>
      <c r="N47" s="72"/>
      <c r="O47" s="73"/>
    </row>
    <row r="48" spans="1:15" ht="14.5" customHeight="1" x14ac:dyDescent="0.35">
      <c r="A48" s="18" t="s">
        <v>166</v>
      </c>
      <c r="B48" s="84" t="s">
        <v>40</v>
      </c>
      <c r="C48" s="1" t="s">
        <v>37</v>
      </c>
      <c r="D48" s="2">
        <v>0</v>
      </c>
      <c r="E48" s="24"/>
      <c r="F48" s="25"/>
      <c r="G48" s="26">
        <f t="shared" si="4"/>
        <v>0</v>
      </c>
      <c r="H48" s="26">
        <f t="shared" si="3"/>
        <v>0</v>
      </c>
      <c r="J48" s="71"/>
      <c r="K48" s="72"/>
      <c r="L48" s="72"/>
      <c r="M48" s="72"/>
      <c r="N48" s="72"/>
      <c r="O48" s="73"/>
    </row>
    <row r="49" spans="1:15" ht="14.5" customHeight="1" x14ac:dyDescent="0.35">
      <c r="A49" s="18" t="s">
        <v>167</v>
      </c>
      <c r="B49" s="84" t="s">
        <v>41</v>
      </c>
      <c r="C49" s="1" t="s">
        <v>37</v>
      </c>
      <c r="D49" s="2">
        <v>0</v>
      </c>
      <c r="E49" s="24"/>
      <c r="F49" s="25"/>
      <c r="G49" s="26">
        <f t="shared" si="4"/>
        <v>0</v>
      </c>
      <c r="H49" s="26">
        <f t="shared" si="3"/>
        <v>0</v>
      </c>
      <c r="J49" s="71"/>
      <c r="K49" s="72"/>
      <c r="L49" s="72"/>
      <c r="M49" s="72"/>
      <c r="N49" s="72"/>
      <c r="O49" s="73"/>
    </row>
    <row r="50" spans="1:15" ht="14.5" customHeight="1" x14ac:dyDescent="0.35">
      <c r="A50" s="18" t="s">
        <v>168</v>
      </c>
      <c r="B50" s="84" t="s">
        <v>42</v>
      </c>
      <c r="C50" s="1" t="s">
        <v>37</v>
      </c>
      <c r="D50" s="2">
        <v>0</v>
      </c>
      <c r="E50" s="24"/>
      <c r="F50" s="25"/>
      <c r="G50" s="26">
        <f t="shared" si="4"/>
        <v>0</v>
      </c>
      <c r="H50" s="26">
        <f t="shared" si="3"/>
        <v>0</v>
      </c>
      <c r="J50" s="71"/>
      <c r="K50" s="72"/>
      <c r="L50" s="72"/>
      <c r="M50" s="72"/>
      <c r="N50" s="72"/>
      <c r="O50" s="73"/>
    </row>
    <row r="51" spans="1:15" ht="14.5" customHeight="1" x14ac:dyDescent="0.35">
      <c r="A51" s="18" t="s">
        <v>169</v>
      </c>
      <c r="B51" s="84" t="s">
        <v>43</v>
      </c>
      <c r="C51" s="1" t="s">
        <v>37</v>
      </c>
      <c r="D51" s="2">
        <v>0</v>
      </c>
      <c r="E51" s="24"/>
      <c r="F51" s="25"/>
      <c r="G51" s="26">
        <f t="shared" si="4"/>
        <v>0</v>
      </c>
      <c r="H51" s="26">
        <f t="shared" si="3"/>
        <v>0</v>
      </c>
      <c r="J51" s="71"/>
      <c r="K51" s="72"/>
      <c r="L51" s="72"/>
      <c r="M51" s="72"/>
      <c r="N51" s="72"/>
      <c r="O51" s="73"/>
    </row>
    <row r="52" spans="1:15" ht="14.5" customHeight="1" x14ac:dyDescent="0.35">
      <c r="A52" s="18" t="s">
        <v>170</v>
      </c>
      <c r="B52" s="84" t="s">
        <v>44</v>
      </c>
      <c r="C52" s="1" t="s">
        <v>37</v>
      </c>
      <c r="D52" s="2">
        <v>0</v>
      </c>
      <c r="E52" s="24"/>
      <c r="F52" s="25"/>
      <c r="G52" s="26">
        <f t="shared" si="4"/>
        <v>0</v>
      </c>
      <c r="H52" s="26">
        <f t="shared" si="3"/>
        <v>0</v>
      </c>
      <c r="J52" s="71"/>
      <c r="K52" s="72"/>
      <c r="L52" s="72"/>
      <c r="M52" s="72"/>
      <c r="N52" s="72"/>
      <c r="O52" s="73"/>
    </row>
    <row r="53" spans="1:15" ht="14.5" customHeight="1" x14ac:dyDescent="0.35">
      <c r="A53" s="18" t="s">
        <v>230</v>
      </c>
      <c r="B53" s="84" t="s">
        <v>45</v>
      </c>
      <c r="C53" s="1" t="s">
        <v>37</v>
      </c>
      <c r="D53" s="2">
        <v>0</v>
      </c>
      <c r="E53" s="24"/>
      <c r="F53" s="25"/>
      <c r="G53" s="26">
        <f t="shared" si="4"/>
        <v>0</v>
      </c>
      <c r="H53" s="26">
        <f t="shared" si="3"/>
        <v>0</v>
      </c>
      <c r="J53" s="71"/>
      <c r="K53" s="72"/>
      <c r="L53" s="72"/>
      <c r="M53" s="72"/>
      <c r="N53" s="72"/>
      <c r="O53" s="73"/>
    </row>
    <row r="54" spans="1:15" ht="14.5" customHeight="1" x14ac:dyDescent="0.35">
      <c r="A54" s="18" t="s">
        <v>229</v>
      </c>
      <c r="B54" s="84" t="s">
        <v>46</v>
      </c>
      <c r="C54" s="1" t="s">
        <v>37</v>
      </c>
      <c r="D54" s="2">
        <v>0</v>
      </c>
      <c r="E54" s="24"/>
      <c r="F54" s="25"/>
      <c r="G54" s="26">
        <f t="shared" si="4"/>
        <v>0</v>
      </c>
      <c r="H54" s="26">
        <f t="shared" si="3"/>
        <v>0</v>
      </c>
      <c r="J54" s="74"/>
      <c r="K54" s="75"/>
      <c r="L54" s="75"/>
      <c r="M54" s="75"/>
      <c r="N54" s="75"/>
      <c r="O54" s="76"/>
    </row>
    <row r="55" spans="1:15" ht="14.5" x14ac:dyDescent="0.35">
      <c r="A55" s="41" t="s">
        <v>162</v>
      </c>
      <c r="B55" s="88" t="s">
        <v>47</v>
      </c>
      <c r="C55" s="42"/>
      <c r="D55" s="42"/>
      <c r="E55" s="43"/>
      <c r="F55" s="44" t="s">
        <v>238</v>
      </c>
      <c r="G55" s="45">
        <f>SUM(G56:G104)</f>
        <v>0</v>
      </c>
      <c r="H55" s="45">
        <f>SUM(H56:H104)</f>
        <v>0</v>
      </c>
    </row>
    <row r="56" spans="1:15" ht="14.5" customHeight="1" x14ac:dyDescent="0.35">
      <c r="A56" s="18" t="s">
        <v>171</v>
      </c>
      <c r="B56" s="89" t="s">
        <v>48</v>
      </c>
      <c r="C56" s="1" t="s">
        <v>49</v>
      </c>
      <c r="D56" s="2">
        <v>0</v>
      </c>
      <c r="E56" s="24"/>
      <c r="F56" s="25"/>
      <c r="G56" s="26">
        <f t="shared" si="4"/>
        <v>0</v>
      </c>
      <c r="H56" s="26">
        <f t="shared" si="3"/>
        <v>0</v>
      </c>
    </row>
    <row r="57" spans="1:15" ht="14.5" customHeight="1" x14ac:dyDescent="0.35">
      <c r="A57" s="18" t="s">
        <v>172</v>
      </c>
      <c r="B57" s="89" t="s">
        <v>50</v>
      </c>
      <c r="C57" s="1" t="s">
        <v>49</v>
      </c>
      <c r="D57" s="2">
        <v>0</v>
      </c>
      <c r="E57" s="24"/>
      <c r="F57" s="25"/>
      <c r="G57" s="26">
        <f t="shared" si="4"/>
        <v>0</v>
      </c>
      <c r="H57" s="26">
        <f t="shared" si="3"/>
        <v>0</v>
      </c>
    </row>
    <row r="58" spans="1:15" ht="14.5" customHeight="1" x14ac:dyDescent="0.35">
      <c r="A58" s="18" t="s">
        <v>173</v>
      </c>
      <c r="B58" s="89" t="s">
        <v>51</v>
      </c>
      <c r="C58" s="1" t="s">
        <v>49</v>
      </c>
      <c r="D58" s="2">
        <v>0</v>
      </c>
      <c r="E58" s="24"/>
      <c r="F58" s="25"/>
      <c r="G58" s="26">
        <f t="shared" si="4"/>
        <v>0</v>
      </c>
      <c r="H58" s="26">
        <f t="shared" si="3"/>
        <v>0</v>
      </c>
    </row>
    <row r="59" spans="1:15" ht="14.5" customHeight="1" x14ac:dyDescent="0.35">
      <c r="A59" s="18" t="s">
        <v>174</v>
      </c>
      <c r="B59" s="89" t="s">
        <v>52</v>
      </c>
      <c r="C59" s="1" t="s">
        <v>49</v>
      </c>
      <c r="D59" s="2">
        <v>0</v>
      </c>
      <c r="E59" s="24"/>
      <c r="F59" s="25"/>
      <c r="G59" s="26">
        <f t="shared" si="4"/>
        <v>0</v>
      </c>
      <c r="H59" s="26">
        <f t="shared" si="3"/>
        <v>0</v>
      </c>
    </row>
    <row r="60" spans="1:15" ht="14.5" customHeight="1" x14ac:dyDescent="0.35">
      <c r="A60" s="18" t="s">
        <v>175</v>
      </c>
      <c r="B60" s="89" t="s">
        <v>53</v>
      </c>
      <c r="C60" s="1" t="s">
        <v>49</v>
      </c>
      <c r="D60" s="2">
        <v>0</v>
      </c>
      <c r="E60" s="24"/>
      <c r="F60" s="25"/>
      <c r="G60" s="26">
        <f t="shared" ref="G60:G104" si="5">D60*E60</f>
        <v>0</v>
      </c>
      <c r="H60" s="26">
        <f t="shared" ref="H60:H105" si="6">G60*(1+F60/100)</f>
        <v>0</v>
      </c>
    </row>
    <row r="61" spans="1:15" ht="14.5" customHeight="1" x14ac:dyDescent="0.35">
      <c r="A61" s="18" t="s">
        <v>176</v>
      </c>
      <c r="B61" s="89" t="s">
        <v>54</v>
      </c>
      <c r="C61" s="1" t="s">
        <v>49</v>
      </c>
      <c r="D61" s="2">
        <v>0</v>
      </c>
      <c r="E61" s="13"/>
      <c r="F61" s="25"/>
      <c r="G61" s="26">
        <f t="shared" si="5"/>
        <v>0</v>
      </c>
      <c r="H61" s="26">
        <f t="shared" si="6"/>
        <v>0</v>
      </c>
    </row>
    <row r="62" spans="1:15" ht="14.5" customHeight="1" thickBot="1" x14ac:dyDescent="0.4">
      <c r="A62" s="19" t="s">
        <v>177</v>
      </c>
      <c r="B62" s="90" t="s">
        <v>55</v>
      </c>
      <c r="C62" s="3" t="s">
        <v>49</v>
      </c>
      <c r="D62" s="4">
        <v>0</v>
      </c>
      <c r="E62" s="14"/>
      <c r="F62" s="51"/>
      <c r="G62" s="53">
        <f t="shared" si="5"/>
        <v>0</v>
      </c>
      <c r="H62" s="53">
        <f t="shared" si="6"/>
        <v>0</v>
      </c>
    </row>
    <row r="63" spans="1:15" ht="14.5" customHeight="1" thickTop="1" x14ac:dyDescent="0.35">
      <c r="A63" s="18" t="s">
        <v>187</v>
      </c>
      <c r="B63" s="91" t="s">
        <v>56</v>
      </c>
      <c r="C63" s="5" t="s">
        <v>49</v>
      </c>
      <c r="D63" s="6">
        <v>0</v>
      </c>
      <c r="E63" s="15"/>
      <c r="F63" s="52"/>
      <c r="G63" s="54">
        <f t="shared" si="5"/>
        <v>0</v>
      </c>
      <c r="H63" s="54">
        <f t="shared" si="6"/>
        <v>0</v>
      </c>
    </row>
    <row r="64" spans="1:15" ht="14.5" customHeight="1" x14ac:dyDescent="0.35">
      <c r="A64" s="18" t="s">
        <v>188</v>
      </c>
      <c r="B64" s="89" t="s">
        <v>57</v>
      </c>
      <c r="C64" s="1" t="s">
        <v>49</v>
      </c>
      <c r="D64" s="2">
        <v>0</v>
      </c>
      <c r="E64" s="13"/>
      <c r="F64" s="25"/>
      <c r="G64" s="26">
        <f t="shared" si="5"/>
        <v>0</v>
      </c>
      <c r="H64" s="26">
        <f t="shared" si="6"/>
        <v>0</v>
      </c>
    </row>
    <row r="65" spans="1:8" ht="14.5" customHeight="1" x14ac:dyDescent="0.35">
      <c r="A65" s="18" t="s">
        <v>189</v>
      </c>
      <c r="B65" s="89" t="s">
        <v>58</v>
      </c>
      <c r="C65" s="1" t="s">
        <v>49</v>
      </c>
      <c r="D65" s="2">
        <v>0</v>
      </c>
      <c r="E65" s="13"/>
      <c r="F65" s="25"/>
      <c r="G65" s="26">
        <f t="shared" si="5"/>
        <v>0</v>
      </c>
      <c r="H65" s="26">
        <f t="shared" si="6"/>
        <v>0</v>
      </c>
    </row>
    <row r="66" spans="1:8" ht="14.5" customHeight="1" x14ac:dyDescent="0.35">
      <c r="A66" s="18" t="s">
        <v>190</v>
      </c>
      <c r="B66" s="89" t="s">
        <v>59</v>
      </c>
      <c r="C66" s="1" t="s">
        <v>49</v>
      </c>
      <c r="D66" s="2">
        <v>0</v>
      </c>
      <c r="E66" s="13"/>
      <c r="F66" s="25"/>
      <c r="G66" s="26">
        <f t="shared" si="5"/>
        <v>0</v>
      </c>
      <c r="H66" s="26">
        <f t="shared" si="6"/>
        <v>0</v>
      </c>
    </row>
    <row r="67" spans="1:8" ht="14.5" customHeight="1" x14ac:dyDescent="0.35">
      <c r="A67" s="18" t="s">
        <v>191</v>
      </c>
      <c r="B67" s="89" t="s">
        <v>60</v>
      </c>
      <c r="C67" s="1" t="s">
        <v>49</v>
      </c>
      <c r="D67" s="2">
        <v>0</v>
      </c>
      <c r="E67" s="13"/>
      <c r="F67" s="25"/>
      <c r="G67" s="26">
        <f t="shared" si="5"/>
        <v>0</v>
      </c>
      <c r="H67" s="26">
        <f t="shared" si="6"/>
        <v>0</v>
      </c>
    </row>
    <row r="68" spans="1:8" ht="14.5" customHeight="1" x14ac:dyDescent="0.35">
      <c r="A68" s="18" t="s">
        <v>192</v>
      </c>
      <c r="B68" s="89" t="s">
        <v>61</v>
      </c>
      <c r="C68" s="1" t="s">
        <v>49</v>
      </c>
      <c r="D68" s="2">
        <v>0</v>
      </c>
      <c r="E68" s="13"/>
      <c r="F68" s="25"/>
      <c r="G68" s="26">
        <f t="shared" si="5"/>
        <v>0</v>
      </c>
      <c r="H68" s="26">
        <f t="shared" si="6"/>
        <v>0</v>
      </c>
    </row>
    <row r="69" spans="1:8" ht="14.5" customHeight="1" thickBot="1" x14ac:dyDescent="0.4">
      <c r="A69" s="19" t="s">
        <v>193</v>
      </c>
      <c r="B69" s="90" t="s">
        <v>62</v>
      </c>
      <c r="C69" s="3" t="s">
        <v>49</v>
      </c>
      <c r="D69" s="4">
        <v>0</v>
      </c>
      <c r="E69" s="14"/>
      <c r="F69" s="51"/>
      <c r="G69" s="56">
        <f t="shared" si="5"/>
        <v>0</v>
      </c>
      <c r="H69" s="53">
        <f t="shared" si="6"/>
        <v>0</v>
      </c>
    </row>
    <row r="70" spans="1:8" ht="14.5" customHeight="1" thickTop="1" x14ac:dyDescent="0.35">
      <c r="A70" s="18" t="s">
        <v>194</v>
      </c>
      <c r="B70" s="91" t="s">
        <v>63</v>
      </c>
      <c r="C70" s="5" t="s">
        <v>49</v>
      </c>
      <c r="D70" s="6">
        <v>0</v>
      </c>
      <c r="E70" s="15"/>
      <c r="F70" s="52"/>
      <c r="G70" s="55">
        <f t="shared" si="5"/>
        <v>0</v>
      </c>
      <c r="H70" s="54">
        <f t="shared" si="6"/>
        <v>0</v>
      </c>
    </row>
    <row r="71" spans="1:8" ht="14.5" customHeight="1" x14ac:dyDescent="0.35">
      <c r="A71" s="18" t="s">
        <v>195</v>
      </c>
      <c r="B71" s="89" t="s">
        <v>64</v>
      </c>
      <c r="C71" s="1" t="s">
        <v>49</v>
      </c>
      <c r="D71" s="2">
        <v>0</v>
      </c>
      <c r="E71" s="13"/>
      <c r="F71" s="25"/>
      <c r="G71" s="26">
        <f t="shared" si="5"/>
        <v>0</v>
      </c>
      <c r="H71" s="26">
        <f t="shared" si="6"/>
        <v>0</v>
      </c>
    </row>
    <row r="72" spans="1:8" ht="14.5" customHeight="1" x14ac:dyDescent="0.35">
      <c r="A72" s="18" t="s">
        <v>196</v>
      </c>
      <c r="B72" s="89" t="s">
        <v>65</v>
      </c>
      <c r="C72" s="1" t="s">
        <v>49</v>
      </c>
      <c r="D72" s="2">
        <v>0</v>
      </c>
      <c r="E72" s="13"/>
      <c r="F72" s="25"/>
      <c r="G72" s="26">
        <f t="shared" si="5"/>
        <v>0</v>
      </c>
      <c r="H72" s="26">
        <f t="shared" si="6"/>
        <v>0</v>
      </c>
    </row>
    <row r="73" spans="1:8" ht="14.5" customHeight="1" x14ac:dyDescent="0.35">
      <c r="A73" s="18" t="s">
        <v>197</v>
      </c>
      <c r="B73" s="89" t="s">
        <v>66</v>
      </c>
      <c r="C73" s="1" t="s">
        <v>49</v>
      </c>
      <c r="D73" s="2">
        <v>0</v>
      </c>
      <c r="E73" s="13"/>
      <c r="F73" s="25"/>
      <c r="G73" s="26">
        <f t="shared" si="5"/>
        <v>0</v>
      </c>
      <c r="H73" s="26">
        <f t="shared" si="6"/>
        <v>0</v>
      </c>
    </row>
    <row r="74" spans="1:8" ht="14.5" customHeight="1" x14ac:dyDescent="0.35">
      <c r="A74" s="18" t="s">
        <v>198</v>
      </c>
      <c r="B74" s="89" t="s">
        <v>67</v>
      </c>
      <c r="C74" s="1" t="s">
        <v>49</v>
      </c>
      <c r="D74" s="2">
        <v>0</v>
      </c>
      <c r="E74" s="13"/>
      <c r="F74" s="25"/>
      <c r="G74" s="26">
        <f t="shared" si="5"/>
        <v>0</v>
      </c>
      <c r="H74" s="26">
        <f t="shared" si="6"/>
        <v>0</v>
      </c>
    </row>
    <row r="75" spans="1:8" ht="14.5" customHeight="1" x14ac:dyDescent="0.35">
      <c r="A75" s="18" t="s">
        <v>199</v>
      </c>
      <c r="B75" s="89" t="s">
        <v>68</v>
      </c>
      <c r="C75" s="1" t="s">
        <v>49</v>
      </c>
      <c r="D75" s="2">
        <v>0</v>
      </c>
      <c r="E75" s="13"/>
      <c r="F75" s="25"/>
      <c r="G75" s="26">
        <f t="shared" si="5"/>
        <v>0</v>
      </c>
      <c r="H75" s="26">
        <f t="shared" si="6"/>
        <v>0</v>
      </c>
    </row>
    <row r="76" spans="1:8" ht="14.5" customHeight="1" thickBot="1" x14ac:dyDescent="0.4">
      <c r="A76" s="19" t="s">
        <v>200</v>
      </c>
      <c r="B76" s="90" t="s">
        <v>69</v>
      </c>
      <c r="C76" s="3" t="s">
        <v>49</v>
      </c>
      <c r="D76" s="4">
        <v>0</v>
      </c>
      <c r="E76" s="14"/>
      <c r="F76" s="58"/>
      <c r="G76" s="56">
        <f t="shared" si="5"/>
        <v>0</v>
      </c>
      <c r="H76" s="56">
        <f t="shared" si="6"/>
        <v>0</v>
      </c>
    </row>
    <row r="77" spans="1:8" ht="14.5" customHeight="1" thickTop="1" x14ac:dyDescent="0.35">
      <c r="A77" s="18" t="s">
        <v>222</v>
      </c>
      <c r="B77" s="91" t="s">
        <v>70</v>
      </c>
      <c r="C77" s="5" t="s">
        <v>49</v>
      </c>
      <c r="D77" s="6">
        <v>0</v>
      </c>
      <c r="E77" s="15"/>
      <c r="F77" s="57"/>
      <c r="G77" s="55">
        <f t="shared" si="5"/>
        <v>0</v>
      </c>
      <c r="H77" s="55">
        <f t="shared" si="6"/>
        <v>0</v>
      </c>
    </row>
    <row r="78" spans="1:8" ht="14.5" customHeight="1" x14ac:dyDescent="0.35">
      <c r="A78" s="18" t="s">
        <v>223</v>
      </c>
      <c r="B78" s="89" t="s">
        <v>71</v>
      </c>
      <c r="C78" s="1" t="s">
        <v>49</v>
      </c>
      <c r="D78" s="2">
        <v>0</v>
      </c>
      <c r="E78" s="13"/>
      <c r="F78" s="25"/>
      <c r="G78" s="26">
        <f t="shared" si="5"/>
        <v>0</v>
      </c>
      <c r="H78" s="26">
        <f t="shared" si="6"/>
        <v>0</v>
      </c>
    </row>
    <row r="79" spans="1:8" ht="14.5" customHeight="1" x14ac:dyDescent="0.35">
      <c r="A79" s="18" t="s">
        <v>224</v>
      </c>
      <c r="B79" s="89" t="s">
        <v>72</v>
      </c>
      <c r="C79" s="1" t="s">
        <v>49</v>
      </c>
      <c r="D79" s="2">
        <v>0</v>
      </c>
      <c r="E79" s="13"/>
      <c r="F79" s="25"/>
      <c r="G79" s="26">
        <f t="shared" si="5"/>
        <v>0</v>
      </c>
      <c r="H79" s="26">
        <f t="shared" si="6"/>
        <v>0</v>
      </c>
    </row>
    <row r="80" spans="1:8" ht="14.5" customHeight="1" x14ac:dyDescent="0.35">
      <c r="A80" s="18" t="s">
        <v>225</v>
      </c>
      <c r="B80" s="89" t="s">
        <v>73</v>
      </c>
      <c r="C80" s="1" t="s">
        <v>49</v>
      </c>
      <c r="D80" s="2">
        <v>0</v>
      </c>
      <c r="E80" s="13"/>
      <c r="F80" s="25"/>
      <c r="G80" s="26">
        <f t="shared" si="5"/>
        <v>0</v>
      </c>
      <c r="H80" s="26">
        <f t="shared" si="6"/>
        <v>0</v>
      </c>
    </row>
    <row r="81" spans="1:8" ht="14.5" customHeight="1" x14ac:dyDescent="0.35">
      <c r="A81" s="18" t="s">
        <v>226</v>
      </c>
      <c r="B81" s="89" t="s">
        <v>74</v>
      </c>
      <c r="C81" s="1" t="s">
        <v>49</v>
      </c>
      <c r="D81" s="2">
        <v>0</v>
      </c>
      <c r="E81" s="13"/>
      <c r="F81" s="25"/>
      <c r="G81" s="26">
        <f t="shared" si="5"/>
        <v>0</v>
      </c>
      <c r="H81" s="26">
        <f t="shared" si="6"/>
        <v>0</v>
      </c>
    </row>
    <row r="82" spans="1:8" ht="14.5" customHeight="1" x14ac:dyDescent="0.35">
      <c r="A82" s="18" t="s">
        <v>227</v>
      </c>
      <c r="B82" s="89" t="s">
        <v>75</v>
      </c>
      <c r="C82" s="1" t="s">
        <v>49</v>
      </c>
      <c r="D82" s="2">
        <v>0</v>
      </c>
      <c r="E82" s="13"/>
      <c r="F82" s="25"/>
      <c r="G82" s="26">
        <f t="shared" si="5"/>
        <v>0</v>
      </c>
      <c r="H82" s="26">
        <f t="shared" si="6"/>
        <v>0</v>
      </c>
    </row>
    <row r="83" spans="1:8" ht="14.5" customHeight="1" thickBot="1" x14ac:dyDescent="0.4">
      <c r="A83" s="19" t="s">
        <v>228</v>
      </c>
      <c r="B83" s="90" t="s">
        <v>76</v>
      </c>
      <c r="C83" s="3" t="s">
        <v>49</v>
      </c>
      <c r="D83" s="4">
        <v>0</v>
      </c>
      <c r="E83" s="14"/>
      <c r="F83" s="51"/>
      <c r="G83" s="53">
        <f t="shared" si="5"/>
        <v>0</v>
      </c>
      <c r="H83" s="53">
        <f t="shared" si="6"/>
        <v>0</v>
      </c>
    </row>
    <row r="84" spans="1:8" ht="14.5" customHeight="1" thickTop="1" x14ac:dyDescent="0.35">
      <c r="A84" s="18" t="s">
        <v>201</v>
      </c>
      <c r="B84" s="91" t="s">
        <v>77</v>
      </c>
      <c r="C84" s="5" t="s">
        <v>49</v>
      </c>
      <c r="D84" s="6">
        <v>0</v>
      </c>
      <c r="E84" s="15"/>
      <c r="F84" s="52"/>
      <c r="G84" s="54">
        <f t="shared" si="5"/>
        <v>0</v>
      </c>
      <c r="H84" s="54">
        <f t="shared" si="6"/>
        <v>0</v>
      </c>
    </row>
    <row r="85" spans="1:8" ht="14.5" customHeight="1" x14ac:dyDescent="0.35">
      <c r="A85" s="18" t="s">
        <v>202</v>
      </c>
      <c r="B85" s="89" t="s">
        <v>78</v>
      </c>
      <c r="C85" s="1" t="s">
        <v>49</v>
      </c>
      <c r="D85" s="2">
        <v>0</v>
      </c>
      <c r="E85" s="13"/>
      <c r="F85" s="25"/>
      <c r="G85" s="26">
        <f t="shared" si="5"/>
        <v>0</v>
      </c>
      <c r="H85" s="26">
        <f t="shared" si="6"/>
        <v>0</v>
      </c>
    </row>
    <row r="86" spans="1:8" ht="14.5" customHeight="1" x14ac:dyDescent="0.35">
      <c r="A86" s="18" t="s">
        <v>203</v>
      </c>
      <c r="B86" s="89" t="s">
        <v>79</v>
      </c>
      <c r="C86" s="1" t="s">
        <v>49</v>
      </c>
      <c r="D86" s="2">
        <v>0</v>
      </c>
      <c r="E86" s="13"/>
      <c r="F86" s="25"/>
      <c r="G86" s="26">
        <f t="shared" si="5"/>
        <v>0</v>
      </c>
      <c r="H86" s="26">
        <f t="shared" si="6"/>
        <v>0</v>
      </c>
    </row>
    <row r="87" spans="1:8" ht="14.5" customHeight="1" x14ac:dyDescent="0.35">
      <c r="A87" s="18" t="s">
        <v>204</v>
      </c>
      <c r="B87" s="89" t="s">
        <v>80</v>
      </c>
      <c r="C87" s="1" t="s">
        <v>49</v>
      </c>
      <c r="D87" s="2">
        <v>0</v>
      </c>
      <c r="E87" s="13"/>
      <c r="F87" s="25"/>
      <c r="G87" s="26">
        <f t="shared" si="5"/>
        <v>0</v>
      </c>
      <c r="H87" s="26">
        <f t="shared" si="6"/>
        <v>0</v>
      </c>
    </row>
    <row r="88" spans="1:8" ht="14.5" customHeight="1" x14ac:dyDescent="0.35">
      <c r="A88" s="18" t="s">
        <v>205</v>
      </c>
      <c r="B88" s="89" t="s">
        <v>81</v>
      </c>
      <c r="C88" s="1" t="s">
        <v>49</v>
      </c>
      <c r="D88" s="2">
        <v>0</v>
      </c>
      <c r="E88" s="13"/>
      <c r="F88" s="25"/>
      <c r="G88" s="26">
        <f t="shared" si="5"/>
        <v>0</v>
      </c>
      <c r="H88" s="26">
        <f t="shared" si="6"/>
        <v>0</v>
      </c>
    </row>
    <row r="89" spans="1:8" ht="14.5" customHeight="1" x14ac:dyDescent="0.35">
      <c r="A89" s="18" t="s">
        <v>206</v>
      </c>
      <c r="B89" s="89" t="s">
        <v>82</v>
      </c>
      <c r="C89" s="1" t="s">
        <v>49</v>
      </c>
      <c r="D89" s="2">
        <v>0</v>
      </c>
      <c r="E89" s="13"/>
      <c r="F89" s="25"/>
      <c r="G89" s="26">
        <f t="shared" si="5"/>
        <v>0</v>
      </c>
      <c r="H89" s="26">
        <f t="shared" si="6"/>
        <v>0</v>
      </c>
    </row>
    <row r="90" spans="1:8" ht="14.5" customHeight="1" thickBot="1" x14ac:dyDescent="0.4">
      <c r="A90" s="19" t="s">
        <v>207</v>
      </c>
      <c r="B90" s="92" t="s">
        <v>83</v>
      </c>
      <c r="C90" s="3" t="s">
        <v>49</v>
      </c>
      <c r="D90" s="4">
        <v>0</v>
      </c>
      <c r="E90" s="14"/>
      <c r="F90" s="58"/>
      <c r="G90" s="56">
        <f t="shared" si="5"/>
        <v>0</v>
      </c>
      <c r="H90" s="56">
        <f t="shared" si="6"/>
        <v>0</v>
      </c>
    </row>
    <row r="91" spans="1:8" ht="14.5" customHeight="1" thickTop="1" x14ac:dyDescent="0.35">
      <c r="A91" s="18" t="s">
        <v>208</v>
      </c>
      <c r="B91" s="91" t="s">
        <v>84</v>
      </c>
      <c r="C91" s="5" t="s">
        <v>49</v>
      </c>
      <c r="D91" s="6">
        <v>0</v>
      </c>
      <c r="E91" s="15"/>
      <c r="F91" s="57"/>
      <c r="G91" s="55">
        <f t="shared" si="5"/>
        <v>0</v>
      </c>
      <c r="H91" s="55">
        <f t="shared" si="6"/>
        <v>0</v>
      </c>
    </row>
    <row r="92" spans="1:8" ht="14.5" customHeight="1" x14ac:dyDescent="0.35">
      <c r="A92" s="18" t="s">
        <v>209</v>
      </c>
      <c r="B92" s="89" t="s">
        <v>85</v>
      </c>
      <c r="C92" s="1" t="s">
        <v>49</v>
      </c>
      <c r="D92" s="2">
        <v>0</v>
      </c>
      <c r="E92" s="13"/>
      <c r="F92" s="25"/>
      <c r="G92" s="26">
        <f t="shared" si="5"/>
        <v>0</v>
      </c>
      <c r="H92" s="26">
        <f t="shared" si="6"/>
        <v>0</v>
      </c>
    </row>
    <row r="93" spans="1:8" ht="14.5" customHeight="1" x14ac:dyDescent="0.35">
      <c r="A93" s="18" t="s">
        <v>210</v>
      </c>
      <c r="B93" s="89" t="s">
        <v>86</v>
      </c>
      <c r="C93" s="1" t="s">
        <v>49</v>
      </c>
      <c r="D93" s="2">
        <v>0</v>
      </c>
      <c r="E93" s="13"/>
      <c r="F93" s="25"/>
      <c r="G93" s="26">
        <f t="shared" si="5"/>
        <v>0</v>
      </c>
      <c r="H93" s="26">
        <f t="shared" si="6"/>
        <v>0</v>
      </c>
    </row>
    <row r="94" spans="1:8" ht="14.5" customHeight="1" x14ac:dyDescent="0.35">
      <c r="A94" s="18" t="s">
        <v>211</v>
      </c>
      <c r="B94" s="89" t="s">
        <v>87</v>
      </c>
      <c r="C94" s="1" t="s">
        <v>49</v>
      </c>
      <c r="D94" s="2">
        <v>0</v>
      </c>
      <c r="E94" s="13"/>
      <c r="F94" s="25"/>
      <c r="G94" s="26">
        <f t="shared" si="5"/>
        <v>0</v>
      </c>
      <c r="H94" s="26">
        <f t="shared" si="6"/>
        <v>0</v>
      </c>
    </row>
    <row r="95" spans="1:8" ht="14.5" customHeight="1" x14ac:dyDescent="0.35">
      <c r="A95" s="18" t="s">
        <v>212</v>
      </c>
      <c r="B95" s="89" t="s">
        <v>88</v>
      </c>
      <c r="C95" s="1" t="s">
        <v>49</v>
      </c>
      <c r="D95" s="2">
        <v>0</v>
      </c>
      <c r="E95" s="13"/>
      <c r="F95" s="25"/>
      <c r="G95" s="26">
        <f t="shared" si="5"/>
        <v>0</v>
      </c>
      <c r="H95" s="26">
        <f t="shared" si="6"/>
        <v>0</v>
      </c>
    </row>
    <row r="96" spans="1:8" ht="14.5" customHeight="1" x14ac:dyDescent="0.35">
      <c r="A96" s="18" t="s">
        <v>213</v>
      </c>
      <c r="B96" s="89" t="s">
        <v>89</v>
      </c>
      <c r="C96" s="1" t="s">
        <v>49</v>
      </c>
      <c r="D96" s="2">
        <v>0</v>
      </c>
      <c r="E96" s="13"/>
      <c r="F96" s="25"/>
      <c r="G96" s="26">
        <f t="shared" si="5"/>
        <v>0</v>
      </c>
      <c r="H96" s="26">
        <f t="shared" si="6"/>
        <v>0</v>
      </c>
    </row>
    <row r="97" spans="1:8" ht="14.5" customHeight="1" thickBot="1" x14ac:dyDescent="0.4">
      <c r="A97" s="19" t="s">
        <v>214</v>
      </c>
      <c r="B97" s="90" t="s">
        <v>90</v>
      </c>
      <c r="C97" s="3" t="s">
        <v>49</v>
      </c>
      <c r="D97" s="4">
        <v>0</v>
      </c>
      <c r="E97" s="14"/>
      <c r="F97" s="58"/>
      <c r="G97" s="56">
        <f t="shared" si="5"/>
        <v>0</v>
      </c>
      <c r="H97" s="53">
        <f t="shared" si="6"/>
        <v>0</v>
      </c>
    </row>
    <row r="98" spans="1:8" ht="14.5" customHeight="1" thickTop="1" x14ac:dyDescent="0.35">
      <c r="A98" s="18" t="s">
        <v>215</v>
      </c>
      <c r="B98" s="91" t="s">
        <v>91</v>
      </c>
      <c r="C98" s="5" t="s">
        <v>49</v>
      </c>
      <c r="D98" s="6">
        <v>0</v>
      </c>
      <c r="E98" s="15"/>
      <c r="F98" s="57"/>
      <c r="G98" s="55">
        <f t="shared" si="5"/>
        <v>0</v>
      </c>
      <c r="H98" s="54">
        <f t="shared" si="6"/>
        <v>0</v>
      </c>
    </row>
    <row r="99" spans="1:8" ht="14.5" customHeight="1" x14ac:dyDescent="0.35">
      <c r="A99" s="18" t="s">
        <v>216</v>
      </c>
      <c r="B99" s="89" t="s">
        <v>92</v>
      </c>
      <c r="C99" s="1" t="s">
        <v>49</v>
      </c>
      <c r="D99" s="2">
        <v>0</v>
      </c>
      <c r="E99" s="13"/>
      <c r="F99" s="25"/>
      <c r="G99" s="26">
        <f t="shared" si="5"/>
        <v>0</v>
      </c>
      <c r="H99" s="26">
        <f t="shared" si="6"/>
        <v>0</v>
      </c>
    </row>
    <row r="100" spans="1:8" ht="14.5" customHeight="1" x14ac:dyDescent="0.35">
      <c r="A100" s="18" t="s">
        <v>217</v>
      </c>
      <c r="B100" s="89" t="s">
        <v>93</v>
      </c>
      <c r="C100" s="1" t="s">
        <v>49</v>
      </c>
      <c r="D100" s="2">
        <v>0</v>
      </c>
      <c r="E100" s="13"/>
      <c r="F100" s="25"/>
      <c r="G100" s="26">
        <f t="shared" si="5"/>
        <v>0</v>
      </c>
      <c r="H100" s="26">
        <f t="shared" si="6"/>
        <v>0</v>
      </c>
    </row>
    <row r="101" spans="1:8" ht="14.5" customHeight="1" x14ac:dyDescent="0.35">
      <c r="A101" s="18" t="s">
        <v>218</v>
      </c>
      <c r="B101" s="89" t="s">
        <v>94</v>
      </c>
      <c r="C101" s="1" t="s">
        <v>49</v>
      </c>
      <c r="D101" s="2">
        <v>0</v>
      </c>
      <c r="E101" s="13"/>
      <c r="F101" s="25"/>
      <c r="G101" s="26">
        <f t="shared" si="5"/>
        <v>0</v>
      </c>
      <c r="H101" s="26">
        <f t="shared" si="6"/>
        <v>0</v>
      </c>
    </row>
    <row r="102" spans="1:8" ht="14.5" customHeight="1" x14ac:dyDescent="0.35">
      <c r="A102" s="18" t="s">
        <v>219</v>
      </c>
      <c r="B102" s="89" t="s">
        <v>95</v>
      </c>
      <c r="C102" s="1" t="s">
        <v>49</v>
      </c>
      <c r="D102" s="2">
        <v>0</v>
      </c>
      <c r="E102" s="13"/>
      <c r="F102" s="25"/>
      <c r="G102" s="26">
        <f t="shared" si="5"/>
        <v>0</v>
      </c>
      <c r="H102" s="26">
        <f t="shared" si="6"/>
        <v>0</v>
      </c>
    </row>
    <row r="103" spans="1:8" ht="14.5" customHeight="1" x14ac:dyDescent="0.35">
      <c r="A103" s="18" t="s">
        <v>220</v>
      </c>
      <c r="B103" s="89" t="s">
        <v>96</v>
      </c>
      <c r="C103" s="1" t="s">
        <v>49</v>
      </c>
      <c r="D103" s="2">
        <v>0</v>
      </c>
      <c r="E103" s="13"/>
      <c r="F103" s="25"/>
      <c r="G103" s="26">
        <f t="shared" si="5"/>
        <v>0</v>
      </c>
      <c r="H103" s="26">
        <f t="shared" si="6"/>
        <v>0</v>
      </c>
    </row>
    <row r="104" spans="1:8" ht="14.5" customHeight="1" x14ac:dyDescent="0.35">
      <c r="A104" s="20" t="s">
        <v>221</v>
      </c>
      <c r="B104" s="90" t="s">
        <v>97</v>
      </c>
      <c r="C104" s="3" t="s">
        <v>49</v>
      </c>
      <c r="D104" s="4">
        <v>0</v>
      </c>
      <c r="E104" s="14"/>
      <c r="F104" s="25"/>
      <c r="G104" s="26">
        <f t="shared" si="5"/>
        <v>0</v>
      </c>
      <c r="H104" s="26">
        <f t="shared" si="6"/>
        <v>0</v>
      </c>
    </row>
    <row r="105" spans="1:8" ht="14.5" x14ac:dyDescent="0.35">
      <c r="A105" s="41" t="s">
        <v>239</v>
      </c>
      <c r="B105" s="77" t="s">
        <v>98</v>
      </c>
      <c r="C105" s="40"/>
      <c r="D105" s="40"/>
      <c r="E105" s="40"/>
      <c r="F105" s="50"/>
      <c r="G105" s="59">
        <f>SUM(G106:G108)</f>
        <v>0</v>
      </c>
      <c r="H105" s="59">
        <f>SUM(H106:H108)</f>
        <v>0</v>
      </c>
    </row>
    <row r="106" spans="1:8" ht="14.5" customHeight="1" x14ac:dyDescent="0.35">
      <c r="A106" s="18" t="s">
        <v>183</v>
      </c>
      <c r="B106" s="89" t="s">
        <v>99</v>
      </c>
      <c r="C106" s="10" t="s">
        <v>37</v>
      </c>
      <c r="D106" s="11">
        <v>0</v>
      </c>
      <c r="E106" s="34"/>
      <c r="F106" s="25"/>
      <c r="G106" s="26">
        <f t="shared" ref="G106:G108" si="7">D106*E106</f>
        <v>0</v>
      </c>
      <c r="H106" s="26">
        <f t="shared" ref="H106:H108" si="8">G106*(1+F106/100)</f>
        <v>0</v>
      </c>
    </row>
    <row r="107" spans="1:8" ht="14.5" customHeight="1" x14ac:dyDescent="0.35">
      <c r="A107" s="18" t="s">
        <v>184</v>
      </c>
      <c r="B107" s="89" t="s">
        <v>100</v>
      </c>
      <c r="C107" s="1" t="s">
        <v>37</v>
      </c>
      <c r="D107" s="2">
        <v>0</v>
      </c>
      <c r="E107" s="13"/>
      <c r="F107" s="25"/>
      <c r="G107" s="26">
        <f>D107*E107</f>
        <v>0</v>
      </c>
      <c r="H107" s="26">
        <f>G107*(1+F107/100)</f>
        <v>0</v>
      </c>
    </row>
    <row r="108" spans="1:8" ht="14.5" customHeight="1" x14ac:dyDescent="0.35">
      <c r="A108" s="18" t="s">
        <v>185</v>
      </c>
      <c r="B108" s="89" t="s">
        <v>101</v>
      </c>
      <c r="C108" s="1" t="s">
        <v>37</v>
      </c>
      <c r="D108" s="2">
        <v>0</v>
      </c>
      <c r="E108" s="13"/>
      <c r="F108" s="25"/>
      <c r="G108" s="26">
        <f t="shared" si="7"/>
        <v>0</v>
      </c>
      <c r="H108" s="26">
        <f t="shared" si="8"/>
        <v>0</v>
      </c>
    </row>
    <row r="109" spans="1:8" ht="14.5" x14ac:dyDescent="0.35">
      <c r="A109" s="48" t="s">
        <v>179</v>
      </c>
      <c r="B109" s="49" t="s">
        <v>102</v>
      </c>
      <c r="C109" s="40"/>
      <c r="D109" s="40"/>
      <c r="E109" s="40"/>
      <c r="F109" s="50"/>
      <c r="G109" s="59">
        <f>SUM(G110:G111)</f>
        <v>0</v>
      </c>
      <c r="H109" s="59">
        <f>SUM(H110:H111)</f>
        <v>0</v>
      </c>
    </row>
    <row r="110" spans="1:8" ht="29" x14ac:dyDescent="0.35">
      <c r="A110" s="18" t="s">
        <v>180</v>
      </c>
      <c r="B110" s="94" t="s">
        <v>103</v>
      </c>
      <c r="C110" s="35" t="s">
        <v>104</v>
      </c>
      <c r="D110" s="11">
        <v>0</v>
      </c>
      <c r="E110" s="34"/>
      <c r="F110" s="25"/>
      <c r="G110" s="26">
        <f t="shared" ref="G110:G111" si="9">D110*E110</f>
        <v>0</v>
      </c>
      <c r="H110" s="26">
        <f t="shared" ref="H110:H112" si="10">G110*(1+F110/100)</f>
        <v>0</v>
      </c>
    </row>
    <row r="111" spans="1:8" ht="29" x14ac:dyDescent="0.35">
      <c r="A111" s="18" t="s">
        <v>181</v>
      </c>
      <c r="B111" s="94" t="s">
        <v>105</v>
      </c>
      <c r="C111" s="7" t="s">
        <v>104</v>
      </c>
      <c r="D111" s="2">
        <v>0</v>
      </c>
      <c r="E111" s="13"/>
      <c r="F111" s="25"/>
      <c r="G111" s="26">
        <f t="shared" si="9"/>
        <v>0</v>
      </c>
      <c r="H111" s="26">
        <f t="shared" si="10"/>
        <v>0</v>
      </c>
    </row>
    <row r="112" spans="1:8" ht="14.5" x14ac:dyDescent="0.35">
      <c r="A112" s="48" t="s">
        <v>178</v>
      </c>
      <c r="B112" s="93" t="s">
        <v>106</v>
      </c>
      <c r="C112" s="40"/>
      <c r="D112" s="40"/>
      <c r="E112" s="40"/>
      <c r="F112" s="50"/>
      <c r="G112" s="59">
        <f>G113</f>
        <v>0</v>
      </c>
      <c r="H112" s="59">
        <f>H113</f>
        <v>0</v>
      </c>
    </row>
    <row r="113" spans="1:8" ht="14.5" x14ac:dyDescent="0.35">
      <c r="A113" s="18" t="s">
        <v>182</v>
      </c>
      <c r="B113" s="95" t="s">
        <v>107</v>
      </c>
      <c r="C113" s="12" t="s">
        <v>108</v>
      </c>
      <c r="D113" s="36">
        <v>0</v>
      </c>
      <c r="E113" s="34"/>
      <c r="F113" s="25"/>
      <c r="G113" s="26">
        <f t="shared" ref="G113" si="11">D113*E113</f>
        <v>0</v>
      </c>
      <c r="H113" s="26">
        <f t="shared" ref="H113" si="12">G113*(1+F113/100)</f>
        <v>0</v>
      </c>
    </row>
    <row r="114" spans="1:8" ht="15" x14ac:dyDescent="0.4">
      <c r="A114" s="61" t="s">
        <v>112</v>
      </c>
      <c r="B114" s="96"/>
      <c r="C114" s="38"/>
      <c r="D114" s="37"/>
      <c r="E114" s="37"/>
      <c r="F114" s="38"/>
      <c r="G114" s="60">
        <f>SUM(G6+G33+G44+G55+G105+G109+G112)</f>
        <v>0</v>
      </c>
      <c r="H114" s="60">
        <f>SUM(H6+H33+H44+H55+H105+H109+H112)</f>
        <v>0</v>
      </c>
    </row>
    <row r="115" spans="1:8" x14ac:dyDescent="0.35">
      <c r="B115" s="97"/>
      <c r="D115" s="16"/>
      <c r="E115" s="16"/>
    </row>
    <row r="116" spans="1:8" ht="29" x14ac:dyDescent="0.35">
      <c r="A116" s="99" t="s">
        <v>362</v>
      </c>
      <c r="B116" s="79" t="s">
        <v>370</v>
      </c>
      <c r="C116" s="80" t="s">
        <v>372</v>
      </c>
      <c r="D116" s="80" t="s">
        <v>371</v>
      </c>
      <c r="E116" s="80" t="s">
        <v>373</v>
      </c>
    </row>
    <row r="117" spans="1:8" ht="14.5" x14ac:dyDescent="0.35">
      <c r="A117" s="18" t="s">
        <v>374</v>
      </c>
      <c r="B117" s="89" t="s">
        <v>363</v>
      </c>
      <c r="C117" s="2">
        <v>0</v>
      </c>
      <c r="D117" s="8"/>
      <c r="E117" s="98">
        <f>C117*D117</f>
        <v>0</v>
      </c>
    </row>
    <row r="118" spans="1:8" ht="14.5" x14ac:dyDescent="0.35">
      <c r="A118" s="18" t="s">
        <v>376</v>
      </c>
      <c r="B118" s="89" t="s">
        <v>364</v>
      </c>
      <c r="C118" s="2">
        <v>0</v>
      </c>
      <c r="D118" s="8"/>
      <c r="E118" s="98">
        <f t="shared" ref="E118:E123" si="13">C118*D118</f>
        <v>0</v>
      </c>
    </row>
    <row r="119" spans="1:8" ht="14.5" x14ac:dyDescent="0.35">
      <c r="A119" s="18" t="s">
        <v>377</v>
      </c>
      <c r="B119" s="89" t="s">
        <v>365</v>
      </c>
      <c r="C119" s="2">
        <v>0</v>
      </c>
      <c r="D119" s="8"/>
      <c r="E119" s="98">
        <f t="shared" si="13"/>
        <v>0</v>
      </c>
    </row>
    <row r="120" spans="1:8" ht="14.5" x14ac:dyDescent="0.35">
      <c r="A120" s="18" t="s">
        <v>375</v>
      </c>
      <c r="B120" s="89" t="s">
        <v>366</v>
      </c>
      <c r="C120" s="2">
        <v>0</v>
      </c>
      <c r="D120" s="8"/>
      <c r="E120" s="98">
        <f t="shared" si="13"/>
        <v>0</v>
      </c>
    </row>
    <row r="121" spans="1:8" ht="14.5" x14ac:dyDescent="0.35">
      <c r="A121" s="18" t="s">
        <v>378</v>
      </c>
      <c r="B121" s="89" t="s">
        <v>367</v>
      </c>
      <c r="C121" s="2">
        <v>0</v>
      </c>
      <c r="D121" s="8"/>
      <c r="E121" s="98">
        <f t="shared" si="13"/>
        <v>0</v>
      </c>
    </row>
    <row r="122" spans="1:8" ht="14.5" x14ac:dyDescent="0.35">
      <c r="A122" s="18" t="s">
        <v>379</v>
      </c>
      <c r="B122" s="89" t="s">
        <v>368</v>
      </c>
      <c r="C122" s="2">
        <v>0</v>
      </c>
      <c r="D122" s="8"/>
      <c r="E122" s="98">
        <f t="shared" si="13"/>
        <v>0</v>
      </c>
    </row>
    <row r="123" spans="1:8" ht="14.5" x14ac:dyDescent="0.35">
      <c r="A123" s="18" t="s">
        <v>380</v>
      </c>
      <c r="B123" s="89" t="s">
        <v>369</v>
      </c>
      <c r="C123" s="2">
        <v>0</v>
      </c>
      <c r="D123" s="8"/>
      <c r="E123" s="98">
        <f t="shared" si="13"/>
        <v>0</v>
      </c>
    </row>
    <row r="124" spans="1:8" ht="14.5" x14ac:dyDescent="0.35">
      <c r="A124" s="18" t="s">
        <v>382</v>
      </c>
      <c r="B124" s="89" t="s">
        <v>381</v>
      </c>
      <c r="C124" s="2">
        <v>1</v>
      </c>
      <c r="D124" s="8"/>
      <c r="E124" s="98">
        <f t="shared" ref="E124" si="14">C124*D124</f>
        <v>0</v>
      </c>
    </row>
    <row r="125" spans="1:8" x14ac:dyDescent="0.35">
      <c r="B125" s="97"/>
      <c r="C125" s="16"/>
      <c r="D125" s="16"/>
      <c r="E125" s="16"/>
    </row>
    <row r="126" spans="1:8" x14ac:dyDescent="0.35">
      <c r="B126" s="97"/>
      <c r="C126" s="16"/>
      <c r="D126" s="16"/>
      <c r="E126" s="16"/>
    </row>
    <row r="127" spans="1:8" x14ac:dyDescent="0.35">
      <c r="B127" s="97"/>
      <c r="C127" s="16"/>
      <c r="D127" s="16"/>
      <c r="E127" s="16"/>
    </row>
    <row r="128" spans="1:8" x14ac:dyDescent="0.35">
      <c r="B128" s="97"/>
      <c r="C128" s="16"/>
      <c r="D128" s="16"/>
      <c r="E128" s="16"/>
    </row>
    <row r="129" spans="2:5" x14ac:dyDescent="0.35">
      <c r="B129" s="97"/>
      <c r="C129" s="16"/>
      <c r="D129" s="16"/>
      <c r="E129" s="16"/>
    </row>
    <row r="130" spans="2:5" x14ac:dyDescent="0.35">
      <c r="B130" s="97"/>
      <c r="C130" s="16"/>
      <c r="D130" s="16"/>
      <c r="E130" s="16"/>
    </row>
    <row r="131" spans="2:5" x14ac:dyDescent="0.35">
      <c r="B131" s="97"/>
      <c r="C131" s="16"/>
      <c r="D131" s="16"/>
      <c r="E131" s="16"/>
    </row>
    <row r="132" spans="2:5" x14ac:dyDescent="0.35">
      <c r="B132" s="97"/>
      <c r="C132" s="16"/>
      <c r="D132" s="16"/>
      <c r="E132" s="16"/>
    </row>
    <row r="133" spans="2:5" x14ac:dyDescent="0.35">
      <c r="B133" s="97"/>
      <c r="C133" s="16"/>
      <c r="D133" s="16"/>
      <c r="E133" s="16"/>
    </row>
    <row r="134" spans="2:5" x14ac:dyDescent="0.35">
      <c r="B134" s="97"/>
      <c r="C134" s="16"/>
      <c r="D134" s="16"/>
      <c r="E134" s="16"/>
    </row>
    <row r="135" spans="2:5" x14ac:dyDescent="0.35">
      <c r="B135" s="97"/>
      <c r="C135" s="16"/>
      <c r="D135" s="16"/>
      <c r="E135" s="16"/>
    </row>
    <row r="136" spans="2:5" x14ac:dyDescent="0.35">
      <c r="B136" s="97"/>
      <c r="C136" s="16"/>
      <c r="D136" s="16"/>
      <c r="E136" s="16"/>
    </row>
    <row r="137" spans="2:5" x14ac:dyDescent="0.35">
      <c r="B137" s="97"/>
      <c r="C137" s="16"/>
      <c r="D137" s="16"/>
      <c r="E137" s="16"/>
    </row>
    <row r="138" spans="2:5" x14ac:dyDescent="0.35">
      <c r="B138" s="97"/>
      <c r="C138" s="16"/>
      <c r="D138" s="16"/>
      <c r="E138" s="16"/>
    </row>
    <row r="139" spans="2:5" x14ac:dyDescent="0.35">
      <c r="B139" s="97"/>
      <c r="C139" s="16"/>
      <c r="D139" s="16"/>
      <c r="E139" s="16"/>
    </row>
    <row r="140" spans="2:5" x14ac:dyDescent="0.35">
      <c r="B140" s="97"/>
      <c r="C140" s="16"/>
      <c r="D140" s="16"/>
      <c r="E140" s="16"/>
    </row>
    <row r="141" spans="2:5" x14ac:dyDescent="0.35">
      <c r="B141" s="97"/>
      <c r="C141" s="16"/>
      <c r="D141" s="16"/>
      <c r="E141" s="16"/>
    </row>
    <row r="142" spans="2:5" x14ac:dyDescent="0.35">
      <c r="B142" s="97"/>
      <c r="C142" s="16"/>
      <c r="D142" s="16"/>
      <c r="E142" s="16"/>
    </row>
    <row r="143" spans="2:5" x14ac:dyDescent="0.35">
      <c r="B143" s="97"/>
      <c r="C143" s="16"/>
      <c r="D143" s="16"/>
      <c r="E143" s="16"/>
    </row>
    <row r="144" spans="2:5" x14ac:dyDescent="0.35">
      <c r="B144" s="97"/>
      <c r="C144" s="16"/>
      <c r="D144" s="16"/>
      <c r="E144" s="16"/>
    </row>
    <row r="145" spans="2:5" x14ac:dyDescent="0.35">
      <c r="B145" s="97"/>
      <c r="C145" s="16"/>
      <c r="D145" s="16"/>
      <c r="E145" s="16"/>
    </row>
    <row r="146" spans="2:5" x14ac:dyDescent="0.35">
      <c r="B146" s="97"/>
      <c r="C146" s="16"/>
      <c r="D146" s="16"/>
      <c r="E146" s="16"/>
    </row>
    <row r="147" spans="2:5" x14ac:dyDescent="0.35">
      <c r="B147" s="97"/>
      <c r="C147" s="16"/>
      <c r="D147" s="16"/>
      <c r="E147" s="16"/>
    </row>
    <row r="148" spans="2:5" x14ac:dyDescent="0.35">
      <c r="B148" s="97"/>
      <c r="C148" s="16"/>
      <c r="D148" s="16"/>
      <c r="E148" s="16"/>
    </row>
    <row r="149" spans="2:5" x14ac:dyDescent="0.35">
      <c r="B149" s="97"/>
      <c r="C149" s="16"/>
      <c r="D149" s="16"/>
      <c r="E149" s="16"/>
    </row>
    <row r="150" spans="2:5" x14ac:dyDescent="0.35">
      <c r="B150" s="97"/>
      <c r="C150" s="16"/>
      <c r="D150" s="16"/>
      <c r="E150" s="16"/>
    </row>
    <row r="151" spans="2:5" x14ac:dyDescent="0.35">
      <c r="B151" s="97"/>
      <c r="C151" s="16"/>
      <c r="D151" s="16"/>
      <c r="E151" s="16"/>
    </row>
    <row r="152" spans="2:5" x14ac:dyDescent="0.35">
      <c r="B152" s="97"/>
      <c r="C152" s="16"/>
      <c r="D152" s="16"/>
      <c r="E152" s="16"/>
    </row>
  </sheetData>
  <protectedRanges>
    <protectedRange sqref="D110:D111 D113 D45:D54 D56:D104 D106:D108 D7:D32 D35:D43 C117:D124" name="Plage1"/>
    <protectedRange sqref="A2" name="Plage3_1"/>
    <protectedRange sqref="D34" name="Plage1_3"/>
  </protectedRanges>
  <mergeCells count="6">
    <mergeCell ref="J6:O6"/>
    <mergeCell ref="J7:O32"/>
    <mergeCell ref="J35:O35"/>
    <mergeCell ref="J36:O54"/>
    <mergeCell ref="D2:F2"/>
    <mergeCell ref="D3:F3"/>
  </mergeCells>
  <phoneticPr fontId="10" type="noConversion"/>
  <pageMargins left="0.7" right="0.7" top="0.75" bottom="0.75" header="0.3" footer="0.3"/>
  <pageSetup paperSize="9" scale="4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B21F5E5-BAF3-4242-9E6F-7735F98AA451}">
          <x14:formula1>
            <xm:f>'Liste sites'!$C$2:$C$50</xm:f>
          </x14:formula1>
          <xm:sqref>D2:F2</xm:sqref>
        </x14:dataValidation>
        <x14:dataValidation type="list" allowBlank="1" showInputMessage="1" showErrorMessage="1" xr:uid="{90AB5807-5DFD-4CF7-B945-F8C1273280B8}">
          <x14:formula1>
            <xm:f>'Liste sites'!$D$2:$D$6</xm:f>
          </x14:formula1>
          <xm:sqref>H2</xm:sqref>
        </x14:dataValidation>
        <x14:dataValidation type="list" allowBlank="1" showInputMessage="1" showErrorMessage="1" xr:uid="{7AF21C0D-7824-40B4-8F3E-715646421907}">
          <x14:formula1>
            <xm:f>'Liste sites'!$E$2:$E$13</xm:f>
          </x14:formula1>
          <xm:sqref>H3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A0306-D995-487A-BDA9-3130294C6E2B}">
  <dimension ref="A1:F50"/>
  <sheetViews>
    <sheetView workbookViewId="0">
      <selection activeCell="F1" sqref="F1:F8"/>
    </sheetView>
  </sheetViews>
  <sheetFormatPr baseColWidth="10" defaultRowHeight="14.5" x14ac:dyDescent="0.35"/>
  <cols>
    <col min="1" max="1" width="16.54296875" customWidth="1"/>
    <col min="2" max="2" width="21.1796875" customWidth="1"/>
    <col min="3" max="3" width="23.7265625" customWidth="1"/>
  </cols>
  <sheetData>
    <row r="1" spans="1:6" x14ac:dyDescent="0.35">
      <c r="A1" s="62" t="s">
        <v>240</v>
      </c>
      <c r="B1" s="62" t="s">
        <v>235</v>
      </c>
      <c r="C1" s="62" t="s">
        <v>241</v>
      </c>
      <c r="D1" s="64" t="s">
        <v>233</v>
      </c>
      <c r="E1" s="64" t="s">
        <v>236</v>
      </c>
      <c r="F1" s="64"/>
    </row>
    <row r="2" spans="1:6" x14ac:dyDescent="0.35">
      <c r="A2" s="62" t="s">
        <v>242</v>
      </c>
      <c r="B2" s="62" t="s">
        <v>243</v>
      </c>
      <c r="C2" s="62" t="s">
        <v>244</v>
      </c>
      <c r="D2" s="65">
        <v>2026</v>
      </c>
      <c r="E2" s="64" t="s">
        <v>348</v>
      </c>
      <c r="F2" s="64"/>
    </row>
    <row r="3" spans="1:6" x14ac:dyDescent="0.35">
      <c r="A3" s="62" t="s">
        <v>245</v>
      </c>
      <c r="B3" s="62" t="s">
        <v>246</v>
      </c>
      <c r="C3" s="62" t="s">
        <v>247</v>
      </c>
      <c r="D3" s="65">
        <v>2027</v>
      </c>
      <c r="E3" s="64" t="s">
        <v>349</v>
      </c>
      <c r="F3" s="64"/>
    </row>
    <row r="4" spans="1:6" x14ac:dyDescent="0.35">
      <c r="A4" s="62" t="s">
        <v>248</v>
      </c>
      <c r="B4" s="62" t="s">
        <v>246</v>
      </c>
      <c r="C4" s="62" t="s">
        <v>249</v>
      </c>
      <c r="D4" s="65">
        <v>2028</v>
      </c>
      <c r="E4" s="64" t="s">
        <v>350</v>
      </c>
      <c r="F4" s="64"/>
    </row>
    <row r="5" spans="1:6" x14ac:dyDescent="0.35">
      <c r="A5" s="62" t="s">
        <v>250</v>
      </c>
      <c r="B5" s="62" t="s">
        <v>243</v>
      </c>
      <c r="C5" s="62" t="s">
        <v>251</v>
      </c>
      <c r="D5" s="65">
        <v>2029</v>
      </c>
      <c r="E5" s="64" t="s">
        <v>351</v>
      </c>
      <c r="F5" s="64"/>
    </row>
    <row r="6" spans="1:6" x14ac:dyDescent="0.35">
      <c r="A6" s="62" t="s">
        <v>252</v>
      </c>
      <c r="B6" s="62" t="s">
        <v>246</v>
      </c>
      <c r="C6" s="62" t="s">
        <v>253</v>
      </c>
      <c r="D6" s="65">
        <v>2030</v>
      </c>
      <c r="E6" s="64" t="s">
        <v>352</v>
      </c>
      <c r="F6" s="64"/>
    </row>
    <row r="7" spans="1:6" x14ac:dyDescent="0.35">
      <c r="A7" s="62" t="s">
        <v>254</v>
      </c>
      <c r="B7" s="62" t="s">
        <v>255</v>
      </c>
      <c r="C7" s="62" t="s">
        <v>256</v>
      </c>
      <c r="E7" s="64" t="s">
        <v>353</v>
      </c>
      <c r="F7" s="64"/>
    </row>
    <row r="8" spans="1:6" x14ac:dyDescent="0.35">
      <c r="A8" s="62" t="s">
        <v>257</v>
      </c>
      <c r="B8" s="62" t="s">
        <v>243</v>
      </c>
      <c r="C8" s="62" t="s">
        <v>258</v>
      </c>
      <c r="E8" s="64" t="s">
        <v>354</v>
      </c>
      <c r="F8" s="64"/>
    </row>
    <row r="9" spans="1:6" x14ac:dyDescent="0.35">
      <c r="A9" s="62" t="s">
        <v>259</v>
      </c>
      <c r="B9" s="62" t="s">
        <v>255</v>
      </c>
      <c r="C9" s="62" t="s">
        <v>260</v>
      </c>
      <c r="E9" s="64" t="s">
        <v>355</v>
      </c>
    </row>
    <row r="10" spans="1:6" x14ac:dyDescent="0.35">
      <c r="A10" s="62" t="s">
        <v>261</v>
      </c>
      <c r="B10" s="62" t="s">
        <v>255</v>
      </c>
      <c r="C10" s="62" t="s">
        <v>262</v>
      </c>
      <c r="E10" s="64" t="s">
        <v>356</v>
      </c>
    </row>
    <row r="11" spans="1:6" x14ac:dyDescent="0.35">
      <c r="A11" s="62" t="s">
        <v>263</v>
      </c>
      <c r="B11" s="62" t="s">
        <v>264</v>
      </c>
      <c r="C11" s="62" t="s">
        <v>265</v>
      </c>
      <c r="E11" s="64" t="s">
        <v>357</v>
      </c>
    </row>
    <row r="12" spans="1:6" x14ac:dyDescent="0.35">
      <c r="A12" s="62" t="s">
        <v>266</v>
      </c>
      <c r="B12" s="62" t="s">
        <v>246</v>
      </c>
      <c r="C12" s="62" t="s">
        <v>267</v>
      </c>
      <c r="E12" s="64" t="s">
        <v>358</v>
      </c>
    </row>
    <row r="13" spans="1:6" x14ac:dyDescent="0.35">
      <c r="A13" s="62" t="s">
        <v>268</v>
      </c>
      <c r="B13" s="62" t="s">
        <v>264</v>
      </c>
      <c r="C13" s="62" t="s">
        <v>269</v>
      </c>
      <c r="E13" s="64" t="s">
        <v>359</v>
      </c>
    </row>
    <row r="14" spans="1:6" x14ac:dyDescent="0.35">
      <c r="A14" s="62" t="s">
        <v>270</v>
      </c>
      <c r="B14" s="62" t="s">
        <v>271</v>
      </c>
      <c r="C14" s="62" t="s">
        <v>272</v>
      </c>
    </row>
    <row r="15" spans="1:6" x14ac:dyDescent="0.35">
      <c r="A15" s="62" t="s">
        <v>273</v>
      </c>
      <c r="B15" s="62" t="s">
        <v>243</v>
      </c>
      <c r="C15" s="62" t="s">
        <v>274</v>
      </c>
    </row>
    <row r="16" spans="1:6" x14ac:dyDescent="0.35">
      <c r="A16" s="62" t="s">
        <v>275</v>
      </c>
      <c r="B16" s="62" t="s">
        <v>264</v>
      </c>
      <c r="C16" s="62" t="s">
        <v>276</v>
      </c>
    </row>
    <row r="17" spans="1:3" x14ac:dyDescent="0.35">
      <c r="A17" s="62" t="s">
        <v>277</v>
      </c>
      <c r="B17" s="62" t="s">
        <v>278</v>
      </c>
      <c r="C17" s="62" t="s">
        <v>279</v>
      </c>
    </row>
    <row r="18" spans="1:3" x14ac:dyDescent="0.35">
      <c r="A18" s="62" t="s">
        <v>280</v>
      </c>
      <c r="B18" s="62" t="s">
        <v>255</v>
      </c>
      <c r="C18" s="62" t="s">
        <v>281</v>
      </c>
    </row>
    <row r="19" spans="1:3" x14ac:dyDescent="0.35">
      <c r="A19" s="62" t="s">
        <v>282</v>
      </c>
      <c r="B19" s="62" t="s">
        <v>283</v>
      </c>
      <c r="C19" s="62" t="s">
        <v>284</v>
      </c>
    </row>
    <row r="20" spans="1:3" x14ac:dyDescent="0.35">
      <c r="A20" s="62" t="s">
        <v>285</v>
      </c>
      <c r="B20" s="62" t="s">
        <v>264</v>
      </c>
      <c r="C20" s="62" t="s">
        <v>286</v>
      </c>
    </row>
    <row r="21" spans="1:3" x14ac:dyDescent="0.35">
      <c r="A21" s="62" t="s">
        <v>287</v>
      </c>
      <c r="B21" s="62" t="s">
        <v>243</v>
      </c>
      <c r="C21" s="62" t="s">
        <v>288</v>
      </c>
    </row>
    <row r="22" spans="1:3" x14ac:dyDescent="0.35">
      <c r="A22" s="62" t="s">
        <v>289</v>
      </c>
      <c r="B22" s="62" t="s">
        <v>283</v>
      </c>
      <c r="C22" s="62" t="s">
        <v>290</v>
      </c>
    </row>
    <row r="23" spans="1:3" x14ac:dyDescent="0.35">
      <c r="A23" s="62" t="s">
        <v>291</v>
      </c>
      <c r="B23" s="62" t="s">
        <v>243</v>
      </c>
      <c r="C23" s="62" t="s">
        <v>292</v>
      </c>
    </row>
    <row r="24" spans="1:3" x14ac:dyDescent="0.35">
      <c r="A24" s="62" t="s">
        <v>293</v>
      </c>
      <c r="B24" s="62" t="s">
        <v>255</v>
      </c>
      <c r="C24" s="62" t="s">
        <v>294</v>
      </c>
    </row>
    <row r="25" spans="1:3" x14ac:dyDescent="0.35">
      <c r="A25" s="62" t="s">
        <v>295</v>
      </c>
      <c r="B25" s="62" t="s">
        <v>243</v>
      </c>
      <c r="C25" s="62" t="s">
        <v>296</v>
      </c>
    </row>
    <row r="26" spans="1:3" x14ac:dyDescent="0.35">
      <c r="A26" s="62" t="s">
        <v>297</v>
      </c>
      <c r="B26" s="62" t="s">
        <v>283</v>
      </c>
      <c r="C26" s="62" t="s">
        <v>298</v>
      </c>
    </row>
    <row r="27" spans="1:3" x14ac:dyDescent="0.35">
      <c r="A27" s="62" t="s">
        <v>299</v>
      </c>
      <c r="B27" s="62" t="s">
        <v>246</v>
      </c>
      <c r="C27" s="62" t="s">
        <v>300</v>
      </c>
    </row>
    <row r="28" spans="1:3" x14ac:dyDescent="0.35">
      <c r="A28" s="62" t="s">
        <v>301</v>
      </c>
      <c r="B28" s="62" t="s">
        <v>271</v>
      </c>
      <c r="C28" s="62" t="s">
        <v>302</v>
      </c>
    </row>
    <row r="29" spans="1:3" x14ac:dyDescent="0.35">
      <c r="A29" s="62" t="s">
        <v>303</v>
      </c>
      <c r="B29" s="62" t="s">
        <v>243</v>
      </c>
      <c r="C29" s="62" t="s">
        <v>304</v>
      </c>
    </row>
    <row r="30" spans="1:3" x14ac:dyDescent="0.35">
      <c r="A30" s="62" t="s">
        <v>305</v>
      </c>
      <c r="B30" s="62" t="s">
        <v>283</v>
      </c>
      <c r="C30" s="62" t="s">
        <v>306</v>
      </c>
    </row>
    <row r="31" spans="1:3" x14ac:dyDescent="0.35">
      <c r="A31" s="62" t="s">
        <v>307</v>
      </c>
      <c r="B31" s="62" t="s">
        <v>283</v>
      </c>
      <c r="C31" s="62" t="s">
        <v>308</v>
      </c>
    </row>
    <row r="32" spans="1:3" x14ac:dyDescent="0.35">
      <c r="A32" s="62" t="s">
        <v>309</v>
      </c>
      <c r="B32" s="62" t="s">
        <v>255</v>
      </c>
      <c r="C32" s="62" t="s">
        <v>310</v>
      </c>
    </row>
    <row r="33" spans="1:3" x14ac:dyDescent="0.35">
      <c r="A33" s="62" t="s">
        <v>311</v>
      </c>
      <c r="B33" s="62" t="s">
        <v>243</v>
      </c>
      <c r="C33" s="62" t="s">
        <v>312</v>
      </c>
    </row>
    <row r="34" spans="1:3" x14ac:dyDescent="0.35">
      <c r="A34" s="62" t="s">
        <v>313</v>
      </c>
      <c r="B34" s="62" t="s">
        <v>246</v>
      </c>
      <c r="C34" s="62" t="s">
        <v>314</v>
      </c>
    </row>
    <row r="35" spans="1:3" x14ac:dyDescent="0.35">
      <c r="A35" s="62" t="s">
        <v>315</v>
      </c>
      <c r="B35" s="62" t="s">
        <v>278</v>
      </c>
      <c r="C35" s="62" t="s">
        <v>316</v>
      </c>
    </row>
    <row r="36" spans="1:3" x14ac:dyDescent="0.35">
      <c r="A36" s="62" t="s">
        <v>317</v>
      </c>
      <c r="B36" s="62" t="s">
        <v>283</v>
      </c>
      <c r="C36" s="62" t="s">
        <v>318</v>
      </c>
    </row>
    <row r="37" spans="1:3" x14ac:dyDescent="0.35">
      <c r="A37" s="62" t="s">
        <v>319</v>
      </c>
      <c r="B37" s="62" t="s">
        <v>283</v>
      </c>
      <c r="C37" s="62" t="s">
        <v>320</v>
      </c>
    </row>
    <row r="38" spans="1:3" x14ac:dyDescent="0.35">
      <c r="A38" s="62" t="s">
        <v>321</v>
      </c>
      <c r="B38" s="62" t="s">
        <v>255</v>
      </c>
      <c r="C38" s="62" t="s">
        <v>322</v>
      </c>
    </row>
    <row r="39" spans="1:3" x14ac:dyDescent="0.35">
      <c r="A39" s="62" t="s">
        <v>323</v>
      </c>
      <c r="B39" s="62" t="s">
        <v>271</v>
      </c>
      <c r="C39" s="62" t="s">
        <v>324</v>
      </c>
    </row>
    <row r="40" spans="1:3" x14ac:dyDescent="0.35">
      <c r="A40" s="62" t="s">
        <v>325</v>
      </c>
      <c r="B40" s="62" t="s">
        <v>246</v>
      </c>
      <c r="C40" s="62" t="s">
        <v>326</v>
      </c>
    </row>
    <row r="41" spans="1:3" x14ac:dyDescent="0.35">
      <c r="A41" s="62" t="s">
        <v>327</v>
      </c>
      <c r="B41" s="62" t="s">
        <v>278</v>
      </c>
      <c r="C41" s="62" t="s">
        <v>328</v>
      </c>
    </row>
    <row r="42" spans="1:3" x14ac:dyDescent="0.35">
      <c r="A42" s="63" t="s">
        <v>329</v>
      </c>
      <c r="B42" s="62" t="s">
        <v>330</v>
      </c>
      <c r="C42" s="62" t="s">
        <v>331</v>
      </c>
    </row>
    <row r="43" spans="1:3" x14ac:dyDescent="0.35">
      <c r="A43" s="63" t="s">
        <v>332</v>
      </c>
      <c r="B43" s="62" t="s">
        <v>330</v>
      </c>
      <c r="C43" s="62" t="s">
        <v>333</v>
      </c>
    </row>
    <row r="44" spans="1:3" x14ac:dyDescent="0.35">
      <c r="A44" s="63" t="s">
        <v>334</v>
      </c>
      <c r="B44" s="62" t="s">
        <v>330</v>
      </c>
      <c r="C44" s="62" t="s">
        <v>335</v>
      </c>
    </row>
    <row r="45" spans="1:3" x14ac:dyDescent="0.35">
      <c r="A45" s="63" t="s">
        <v>336</v>
      </c>
      <c r="B45" s="62" t="s">
        <v>330</v>
      </c>
      <c r="C45" s="62" t="s">
        <v>337</v>
      </c>
    </row>
    <row r="46" spans="1:3" x14ac:dyDescent="0.35">
      <c r="A46" s="63" t="s">
        <v>338</v>
      </c>
      <c r="B46" s="62" t="s">
        <v>330</v>
      </c>
      <c r="C46" s="62" t="s">
        <v>339</v>
      </c>
    </row>
    <row r="47" spans="1:3" x14ac:dyDescent="0.35">
      <c r="A47" s="63" t="s">
        <v>340</v>
      </c>
      <c r="B47" s="62" t="s">
        <v>341</v>
      </c>
      <c r="C47" s="62" t="s">
        <v>341</v>
      </c>
    </row>
    <row r="48" spans="1:3" x14ac:dyDescent="0.35">
      <c r="A48" s="63" t="s">
        <v>342</v>
      </c>
      <c r="B48" s="62" t="s">
        <v>341</v>
      </c>
      <c r="C48" s="62" t="s">
        <v>343</v>
      </c>
    </row>
    <row r="49" spans="1:3" x14ac:dyDescent="0.35">
      <c r="A49" s="63" t="s">
        <v>344</v>
      </c>
      <c r="B49" s="62" t="s">
        <v>330</v>
      </c>
      <c r="C49" s="62" t="s">
        <v>345</v>
      </c>
    </row>
    <row r="50" spans="1:3" x14ac:dyDescent="0.35">
      <c r="A50" s="63" t="s">
        <v>346</v>
      </c>
      <c r="B50" s="62" t="s">
        <v>341</v>
      </c>
      <c r="C50" s="62" t="s">
        <v>347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Reporting mensuel - Site</vt:lpstr>
      <vt:lpstr>Liste sites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DANIS-VALENTE Aurore</dc:creator>
  <cp:lastModifiedBy>DANIS-VALENTE Aurore</cp:lastModifiedBy>
  <cp:lastPrinted>2025-06-13T10:08:09Z</cp:lastPrinted>
  <dcterms:created xsi:type="dcterms:W3CDTF">2025-06-06T07:07:55Z</dcterms:created>
  <dcterms:modified xsi:type="dcterms:W3CDTF">2025-06-13T11:13:00Z</dcterms:modified>
</cp:coreProperties>
</file>